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codeName="ThisWorkbook" defaultThemeVersion="124226"/>
  <mc:AlternateContent xmlns:mc="http://schemas.openxmlformats.org/markup-compatibility/2006">
    <mc:Choice Requires="x15">
      <x15ac:absPath xmlns:x15ac="http://schemas.microsoft.com/office/spreadsheetml/2010/11/ac" url="C:\DATA\2025\00_RSD_AIB\ALFAGEN-TaO\06_Novy_Sklad\DPS_provadecka_Sklad\"/>
    </mc:Choice>
  </mc:AlternateContent>
  <xr:revisionPtr revIDLastSave="0" documentId="13_ncr:1_{10EC660D-5D7E-401B-9F8B-AD0F9EC9A74C}" xr6:coauthVersionLast="47" xr6:coauthVersionMax="47" xr10:uidLastSave="{00000000-0000-0000-0000-000000000000}"/>
  <bookViews>
    <workbookView xWindow="-110" yWindow="-110" windowWidth="38620" windowHeight="21100" tabRatio="907" xr2:uid="{00000000-000D-0000-FFFF-FFFF00000000}"/>
  </bookViews>
  <sheets>
    <sheet name="Titulka" sheetId="30" r:id="rId1"/>
    <sheet name="Úvod" sheetId="64" r:id="rId2"/>
    <sheet name="Rekapitulace" sheetId="10" r:id="rId3"/>
    <sheet name="LPS" sheetId="60" r:id="rId4"/>
    <sheet name="KT" sheetId="58" r:id="rId5"/>
    <sheet name="SP" sheetId="28" r:id="rId6"/>
    <sheet name="SV" sheetId="29" r:id="rId7"/>
  </sheets>
  <definedNames>
    <definedName name="_xlnm._FilterDatabase" localSheetId="4" hidden="1">KT!$F$1:$F$270</definedName>
    <definedName name="_xlnm._FilterDatabase" localSheetId="3" hidden="1">LPS!$F$1:$F$61</definedName>
    <definedName name="_xlnm._FilterDatabase" localSheetId="5" hidden="1">SP!$F$1:$F$194</definedName>
    <definedName name="_xlnm._FilterDatabase" localSheetId="6" hidden="1">SV!$F$1:$F$206</definedName>
    <definedName name="Ceník" localSheetId="1">#REF!</definedName>
    <definedName name="Ceník">#REF!</definedName>
    <definedName name="_xlnm.Print_Area" localSheetId="4">KT!$B$1:$K$115</definedName>
    <definedName name="_xlnm.Print_Area" localSheetId="3">LPS!$B$1:$K$61</definedName>
    <definedName name="_xlnm.Print_Area" localSheetId="2">Rekapitulace!$B$2:$G$37</definedName>
    <definedName name="_xlnm.Print_Area" localSheetId="5">SP!$B$1:$K$93</definedName>
    <definedName name="_xlnm.Print_Area" localSheetId="6">SV!$B$1:$K$50</definedName>
    <definedName name="_xlnm.Print_Area" localSheetId="0">Titulka!$B$2:$AX$48</definedName>
    <definedName name="_xlnm.Print_Area" localSheetId="1">Úvod!$A$1:$B$27</definedName>
  </definedNames>
  <calcPr calcId="181029"/>
</workbook>
</file>

<file path=xl/calcChain.xml><?xml version="1.0" encoding="utf-8"?>
<calcChain xmlns="http://schemas.openxmlformats.org/spreadsheetml/2006/main">
  <c r="I79" i="28" l="1"/>
  <c r="I29" i="29" l="1"/>
  <c r="I21" i="28"/>
  <c r="I36" i="28" l="1"/>
  <c r="I17" i="28"/>
  <c r="I33" i="29"/>
  <c r="I19" i="28"/>
  <c r="I13" i="28" l="1"/>
  <c r="I11" i="28"/>
  <c r="I15" i="28"/>
  <c r="I9" i="28"/>
  <c r="L10" i="30"/>
  <c r="L22" i="30"/>
  <c r="D1" i="60" l="1"/>
  <c r="I48" i="60" l="1"/>
  <c r="I53" i="60"/>
  <c r="I55" i="60"/>
  <c r="I51" i="60"/>
  <c r="I9" i="60"/>
  <c r="I21" i="60"/>
  <c r="I32" i="60"/>
  <c r="I36" i="60"/>
  <c r="I15" i="60"/>
  <c r="I25" i="60"/>
  <c r="I40" i="60"/>
  <c r="I42" i="60"/>
  <c r="I13" i="60"/>
  <c r="I19" i="60"/>
  <c r="I23" i="60"/>
  <c r="I34" i="60"/>
  <c r="I11" i="60"/>
  <c r="I17" i="60"/>
  <c r="I27" i="60"/>
  <c r="I29" i="60"/>
  <c r="I38" i="60"/>
  <c r="I44" i="60"/>
  <c r="I46" i="60"/>
  <c r="I59" i="60" l="1"/>
  <c r="G11" i="10" s="1"/>
  <c r="D1" i="58" l="1"/>
  <c r="I33" i="58" l="1"/>
  <c r="I107" i="58"/>
  <c r="I83" i="58"/>
  <c r="I25" i="58"/>
  <c r="I99" i="58"/>
  <c r="I27" i="58"/>
  <c r="I74" i="58"/>
  <c r="I96" i="58"/>
  <c r="I13" i="58"/>
  <c r="I29" i="58"/>
  <c r="I17" i="58"/>
  <c r="I11" i="58"/>
  <c r="I15" i="58"/>
  <c r="I105" i="58"/>
  <c r="I35" i="58"/>
  <c r="I44" i="58"/>
  <c r="I46" i="58"/>
  <c r="I62" i="58"/>
  <c r="I70" i="58"/>
  <c r="I19" i="58"/>
  <c r="I21" i="58"/>
  <c r="I37" i="58"/>
  <c r="I64" i="58"/>
  <c r="I92" i="58"/>
  <c r="I60" i="58"/>
  <c r="I9" i="58"/>
  <c r="I23" i="58"/>
  <c r="I31" i="58"/>
  <c r="I52" i="58"/>
  <c r="I66" i="58"/>
  <c r="I85" i="58"/>
  <c r="I40" i="58"/>
  <c r="I42" i="58"/>
  <c r="I54" i="58"/>
  <c r="I58" i="58"/>
  <c r="I72" i="58"/>
  <c r="I76" i="58"/>
  <c r="I94" i="58"/>
  <c r="I80" i="58"/>
  <c r="I87" i="58"/>
  <c r="I90" i="58"/>
  <c r="I103" i="58"/>
  <c r="I109" i="58"/>
  <c r="I50" i="58"/>
  <c r="I56" i="58"/>
  <c r="I68" i="58"/>
  <c r="I48" i="58"/>
  <c r="I78" i="58"/>
  <c r="I101" i="58"/>
  <c r="I113" i="58" l="1"/>
  <c r="G13" i="10" s="1"/>
  <c r="I70" i="28" l="1"/>
  <c r="D4" i="10" l="1"/>
  <c r="D2" i="60" l="1"/>
  <c r="D2" i="58"/>
  <c r="I23" i="29" l="1"/>
  <c r="I31" i="29"/>
  <c r="I21" i="29" l="1"/>
  <c r="I25" i="29"/>
  <c r="I27" i="29"/>
  <c r="I81" i="28" l="1"/>
  <c r="I11" i="29" l="1"/>
  <c r="I13" i="29" l="1"/>
  <c r="D1" i="28"/>
  <c r="D1" i="29" l="1"/>
  <c r="D5" i="10" l="1"/>
  <c r="D3" i="60" l="1"/>
  <c r="D3" i="58"/>
  <c r="D2" i="28" l="1"/>
  <c r="I17" i="29" l="1"/>
  <c r="I15" i="29"/>
  <c r="I28" i="28"/>
  <c r="I26" i="28" l="1"/>
  <c r="I77" i="28"/>
  <c r="I75" i="28"/>
  <c r="I19" i="29" l="1"/>
  <c r="I60" i="28" l="1"/>
  <c r="I58" i="28"/>
  <c r="D3" i="28"/>
  <c r="I83" i="28" l="1"/>
  <c r="I85" i="28"/>
  <c r="I87" i="28"/>
  <c r="I66" i="28"/>
  <c r="I72" i="28"/>
  <c r="I68" i="28"/>
  <c r="I24" i="28"/>
  <c r="I30" i="28"/>
  <c r="I32" i="28"/>
  <c r="I34" i="28"/>
  <c r="I38" i="28"/>
  <c r="I40" i="28"/>
  <c r="I42" i="28"/>
  <c r="I44" i="28"/>
  <c r="I46" i="28"/>
  <c r="I48" i="28"/>
  <c r="I50" i="28"/>
  <c r="I52" i="28"/>
  <c r="I54" i="28"/>
  <c r="I56" i="28"/>
  <c r="I62" i="28"/>
  <c r="I64" i="28"/>
  <c r="I91" i="28" l="1"/>
  <c r="G15" i="10" s="1"/>
  <c r="I35" i="29" l="1"/>
  <c r="I37" i="29"/>
  <c r="D2" i="29"/>
  <c r="D3" i="29"/>
  <c r="I44" i="29" l="1"/>
  <c r="I42" i="29"/>
  <c r="I40" i="29"/>
  <c r="I9" i="29"/>
  <c r="I48" i="29" l="1"/>
  <c r="G17" i="10" s="1"/>
  <c r="G25" i="10" s="1"/>
  <c r="G21" i="10" l="1"/>
  <c r="G23" i="10"/>
  <c r="G29" i="10" l="1"/>
  <c r="G32" i="10" s="1"/>
  <c r="G35"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C3D77E4C-8CD3-4D07-84E3-DD355A40F46F}">
      <text>
        <r>
          <rPr>
            <sz val="9"/>
            <color indexed="81"/>
            <rFont val="Tahoma"/>
            <family val="2"/>
            <charset val="238"/>
          </rPr>
          <t>Jedná se o informaci, zda se jedná o položku, která je do rozpočtu zadána z cenové soustavy RTS, nebo vlastní.</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B9FDDBDB-3602-4261-9C60-E150E8490494}">
      <text>
        <r>
          <rPr>
            <sz val="9"/>
            <color indexed="81"/>
            <rFont val="Tahoma"/>
            <family val="2"/>
            <charset val="238"/>
          </rPr>
          <t>Jedná se o informaci, zda se jedná o položku, která je do rozpočtu zadána z cenové soustavy RTS, nebo vlastní.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AB633C79-AAC3-4516-800C-D52A629CA3C3}">
      <text>
        <r>
          <rPr>
            <sz val="9"/>
            <color indexed="81"/>
            <rFont val="Tahoma"/>
            <family val="2"/>
            <charset val="238"/>
          </rPr>
          <t>Jedná se o informaci, zda se jedná o položku, která je do rozpočtu zadána z cenové soustavy RTS, nebo vlastní.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J6" authorId="0" shapeId="0" xr:uid="{873CF815-14C9-4ED2-9D14-539C0A2244E5}">
      <text>
        <r>
          <rPr>
            <sz val="9"/>
            <color indexed="81"/>
            <rFont val="Tahoma"/>
            <family val="2"/>
            <charset val="238"/>
          </rPr>
          <t>Jedná se o informaci, zda se jedná o položku, která je do rozpočtu zadána z cenové soustavy RTS, nebo vlastní.</t>
        </r>
      </text>
    </comment>
  </commentList>
</comments>
</file>

<file path=xl/sharedStrings.xml><?xml version="1.0" encoding="utf-8"?>
<sst xmlns="http://schemas.openxmlformats.org/spreadsheetml/2006/main" count="1063" uniqueCount="528">
  <si>
    <t>Ostatní</t>
  </si>
  <si>
    <t>Cena KT celkem bez DPH</t>
  </si>
  <si>
    <t>Elektroinstalační materiál</t>
  </si>
  <si>
    <t>Koordinace a spolupráce s jinými profesemi</t>
  </si>
  <si>
    <t xml:space="preserve">Provedení vých. elektrorevize, vyprac. reviz. zprávy </t>
  </si>
  <si>
    <t>plošina</t>
  </si>
  <si>
    <t>Objekt:</t>
  </si>
  <si>
    <t>Název</t>
  </si>
  <si>
    <t>MJ</t>
  </si>
  <si>
    <t>Množství</t>
  </si>
  <si>
    <t>Cena celkem</t>
  </si>
  <si>
    <t>m</t>
  </si>
  <si>
    <t>ks</t>
  </si>
  <si>
    <t>kpl</t>
  </si>
  <si>
    <t>hod</t>
  </si>
  <si>
    <t>Jednotková cena Materiál</t>
  </si>
  <si>
    <t>Jednotková cena  Montáž</t>
  </si>
  <si>
    <t>Zakázka:</t>
  </si>
  <si>
    <t>HZS</t>
  </si>
  <si>
    <t>Poř.</t>
  </si>
  <si>
    <t>Systém:</t>
  </si>
  <si>
    <t>1.</t>
  </si>
  <si>
    <t>2.</t>
  </si>
  <si>
    <t>3.</t>
  </si>
  <si>
    <t>4.</t>
  </si>
  <si>
    <t>5.</t>
  </si>
  <si>
    <t>6.</t>
  </si>
  <si>
    <t>7.</t>
  </si>
  <si>
    <t>Cena</t>
  </si>
  <si>
    <t>8.</t>
  </si>
  <si>
    <t>KT - Kabelové trasy</t>
  </si>
  <si>
    <t>Mimostaveništní doprava</t>
  </si>
  <si>
    <t>Přesun dodávek</t>
  </si>
  <si>
    <t>GZS</t>
  </si>
  <si>
    <t>Investor:</t>
  </si>
  <si>
    <t>0</t>
  </si>
  <si>
    <t>Kabelová příchytka plastová,  max. 12kabelů o průměru 10mm</t>
  </si>
  <si>
    <t>H07V-U 6</t>
  </si>
  <si>
    <t>H07V-K 10</t>
  </si>
  <si>
    <t>CYKY-O 2x1,5</t>
  </si>
  <si>
    <t>CYKY-J 3x1,5</t>
  </si>
  <si>
    <t>CYKY-J 5x1,5</t>
  </si>
  <si>
    <t>CYKY-J 7x1,5</t>
  </si>
  <si>
    <t>CYKY-J 3x2,5</t>
  </si>
  <si>
    <t>CYKY-J 5x2,5</t>
  </si>
  <si>
    <t>CYKY-J 5x4</t>
  </si>
  <si>
    <t>CYKY-J 5x6</t>
  </si>
  <si>
    <t>SP - Silnoproudé instalace</t>
  </si>
  <si>
    <t>Rozvaděče a příslušenství</t>
  </si>
  <si>
    <t>Instalační materiál</t>
  </si>
  <si>
    <t>SV - Svítidla</t>
  </si>
  <si>
    <t>Cena SV celkem bez DPH</t>
  </si>
  <si>
    <t>Cena SP celkem bez DPH</t>
  </si>
  <si>
    <t>Vypracování dokumentace skutečného provedení</t>
  </si>
  <si>
    <t>Přidružený materiál</t>
  </si>
  <si>
    <t>SP celkem bez DPH</t>
  </si>
  <si>
    <t>SP celkem vč. DPH</t>
  </si>
  <si>
    <t>Jiné práce</t>
  </si>
  <si>
    <t>Kabelové soubory</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</si>
  <si>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</si>
  <si>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</si>
  <si>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</si>
  <si>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</si>
  <si>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t</t>
  </si>
  <si>
    <t>Spínač ř.1</t>
  </si>
  <si>
    <t>Přepínač ř.6+6</t>
  </si>
  <si>
    <t>H07V-K 50</t>
  </si>
  <si>
    <t>CYKY-J 5x16</t>
  </si>
  <si>
    <t>H07V-K 35</t>
  </si>
  <si>
    <t>Svítidla včetně zdrojů</t>
  </si>
  <si>
    <t>1-CYKY 4x35</t>
  </si>
  <si>
    <t>Přidružený materiál (svorky apod.)</t>
  </si>
  <si>
    <t>Přidružený materiál k úpravám stáv. elektroinstalací</t>
  </si>
  <si>
    <t>Akce:</t>
  </si>
  <si>
    <t>Příloha:</t>
  </si>
  <si>
    <t>Sada:</t>
  </si>
  <si>
    <t>CYKY-J 5x10</t>
  </si>
  <si>
    <t>DPH 21%</t>
  </si>
  <si>
    <t>1-CYKY-J 4x95</t>
  </si>
  <si>
    <t>m2</t>
  </si>
  <si>
    <t>1-CYKY-J 4x70</t>
  </si>
  <si>
    <t>Přípojnice EVP</t>
  </si>
  <si>
    <t>Upozornění pro zhotovitele</t>
  </si>
  <si>
    <t>Stropní detektor pohybu PIR 360° pro spínání LED</t>
  </si>
  <si>
    <t>Uzemňovací materiál</t>
  </si>
  <si>
    <t xml:space="preserve">drát nerez V4A ø10mm </t>
  </si>
  <si>
    <t>SKT svorka třmenová páska-páska-drát</t>
  </si>
  <si>
    <t>Štítek pro označení svodu</t>
  </si>
  <si>
    <t>Protikorozní ochrana spoje</t>
  </si>
  <si>
    <t>Jímací vedení a svody</t>
  </si>
  <si>
    <r>
      <t xml:space="preserve">Drát AlMgSi </t>
    </r>
    <r>
      <rPr>
        <sz val="10"/>
        <rFont val="Calibri"/>
        <family val="2"/>
        <charset val="238"/>
      </rPr>
      <t>Ø</t>
    </r>
    <r>
      <rPr>
        <sz val="10"/>
        <rFont val="Arial CE"/>
        <family val="2"/>
        <charset val="238"/>
      </rPr>
      <t>8mm</t>
    </r>
  </si>
  <si>
    <t xml:space="preserve">Provedení elektrorevize, vyprac. reviz. zprávy </t>
  </si>
  <si>
    <t>LPS - Uzemnění, hromosvod</t>
  </si>
  <si>
    <t>Cena LPS celkem bez DPH</t>
  </si>
  <si>
    <t>Trubka ohebná PVC DN20</t>
  </si>
  <si>
    <t>Trubka ohebná PVC DN25</t>
  </si>
  <si>
    <t>Příchytka trubky DN20</t>
  </si>
  <si>
    <t>Příchytka trubky DN25</t>
  </si>
  <si>
    <t>Příchytka trubky DN32</t>
  </si>
  <si>
    <t>1)</t>
  </si>
  <si>
    <t>2)</t>
  </si>
  <si>
    <t>3)</t>
  </si>
  <si>
    <t>4)</t>
  </si>
  <si>
    <t xml:space="preserve">5) </t>
  </si>
  <si>
    <t>6) </t>
  </si>
  <si>
    <t xml:space="preserve">7) </t>
  </si>
  <si>
    <t xml:space="preserve">8) </t>
  </si>
  <si>
    <t xml:space="preserve">9) </t>
  </si>
  <si>
    <t>10)</t>
  </si>
  <si>
    <t xml:space="preserve">11) </t>
  </si>
  <si>
    <t>12)</t>
  </si>
  <si>
    <t xml:space="preserve">13) </t>
  </si>
  <si>
    <t>DSP</t>
  </si>
  <si>
    <t>Kabelová příchytka plastová</t>
  </si>
  <si>
    <t>svorka páska-páska FeZn</t>
  </si>
  <si>
    <t>svorka páska-drát FeZn</t>
  </si>
  <si>
    <t>DPS</t>
  </si>
  <si>
    <t>DUR</t>
  </si>
  <si>
    <t>ÚS</t>
  </si>
  <si>
    <t>kabelový rošt 50x50 včetně kotvícívh prvků a příslušenství</t>
  </si>
  <si>
    <t>DVS</t>
  </si>
  <si>
    <t xml:space="preserve">Požární ucpávky </t>
  </si>
  <si>
    <t xml:space="preserve">Zasuvka bílá 2P+T bezšroubová s clonkami </t>
  </si>
  <si>
    <t xml:space="preserve">Klapka jednoduchá bílá </t>
  </si>
  <si>
    <t xml:space="preserve">Klapka dělená bílá </t>
  </si>
  <si>
    <t xml:space="preserve">1_rameček bílý </t>
  </si>
  <si>
    <t xml:space="preserve">2_rameček bílý </t>
  </si>
  <si>
    <t xml:space="preserve">5_rameček bílý </t>
  </si>
  <si>
    <t>AL INVEST Břidličná, a.s.
Bruntálská 167,  793 51 Břidličná</t>
  </si>
  <si>
    <t>2O25</t>
  </si>
  <si>
    <t>10</t>
  </si>
  <si>
    <t>2025/104</t>
  </si>
  <si>
    <t>ALFAGEN - Technologická příprava vsázky</t>
  </si>
  <si>
    <t>"A1" - Kruhové přisazené LED svítidlo, opálový kryt, Ø 190mm, 13W, 1350lm, Ra80, 4000K</t>
  </si>
  <si>
    <t>"B1" - Přisazené LED svítidlo, IP65, opálový PMMA kryt, průměr 300mm, 25W, 3000lm, Ra80, 4000K</t>
  </si>
  <si>
    <t>"C1" - Přisazené LED svítidlo, IP65, opálový PMMA kryt, průměr 300mm, 13W, 1500lm, Ra80, 4000K</t>
  </si>
  <si>
    <t>"D1" - LED PANEL PRO min.155lm/W, 840 24-36,2W IP40 595x595mm, 24W, 3870lm, Ra80, 4000K</t>
  </si>
  <si>
    <t>termostat pro venkovní aplikace</t>
  </si>
  <si>
    <t xml:space="preserve">časovač do instalční krabice </t>
  </si>
  <si>
    <t xml:space="preserve">kabelový rošt 300x50 včetně příslušenství, kotvících prvků </t>
  </si>
  <si>
    <t xml:space="preserve">kabelový rošt 200x50 včetně příslušenství, kotvících prvků </t>
  </si>
  <si>
    <t>1-CYKY 4x240</t>
  </si>
  <si>
    <r>
      <t>Jímací tyč Al 2m/</t>
    </r>
    <r>
      <rPr>
        <sz val="10"/>
        <rFont val="Calibri"/>
        <family val="2"/>
        <charset val="238"/>
      </rPr>
      <t>ø</t>
    </r>
    <r>
      <rPr>
        <sz val="10"/>
        <rFont val="Arial CE"/>
        <family val="2"/>
        <charset val="238"/>
      </rPr>
      <t xml:space="preserve">16mm </t>
    </r>
  </si>
  <si>
    <t xml:space="preserve">Svorka k jímací tyči ø16mm Al </t>
  </si>
  <si>
    <t xml:space="preserve">Betonový podstavec 17kg s klínem </t>
  </si>
  <si>
    <t xml:space="preserve">Podložka </t>
  </si>
  <si>
    <t xml:space="preserve">Svorka MV Al </t>
  </si>
  <si>
    <t>D.1.2.5 Rekapitulace - silnoproud</t>
  </si>
  <si>
    <t> D.1.2.5</t>
  </si>
  <si>
    <t>TPS - SILNOPROUD</t>
  </si>
  <si>
    <t>Rozvaděč r40.71.5</t>
  </si>
  <si>
    <t>Rozvaděč T140 doplnění přístrojů</t>
  </si>
  <si>
    <t>Přípojnice MET v plastové krabici</t>
  </si>
  <si>
    <t>Přímotopný radiátor dle projektu ÚT</t>
  </si>
  <si>
    <t>kabelová lávka, žárový zinek, 150x60</t>
  </si>
  <si>
    <t>Výložník nástěnný výložník 220mm, sklon 10° - žárový zinek</t>
  </si>
  <si>
    <t>SO 01 - HALA TECHNOLOGICKÉ PŘÍPRAVY VSÁZKY</t>
  </si>
  <si>
    <t>Korugovaná chránička DN100</t>
  </si>
  <si>
    <t>"E1" - LED High Bay HE, 30600lm, 840, DALI, 200W, IP65, 90D + PC reflektor, 200W, 30600lm, Ra80, 4000K, konstrukce svítidla bude vyrobena z tlakově litého hliníku s profilem svítidla zabraňujícím mechanickému usazování nečistot. Svítidlo bude obsahovat kompenzátor pasivních vibrací.</t>
  </si>
  <si>
    <t>LiYCY 4x0,75</t>
  </si>
  <si>
    <t>"F1" - LED průmyslové svítidlo, IP66, 19,5W, 2880lm, Ra80, 4000K, IK10</t>
  </si>
  <si>
    <t>"F2" - LED průmyslové svítidlo, IP66, 23,3W, 3430lm, Ra80, 4000K, IK10</t>
  </si>
  <si>
    <t>"F3" - LED průmyslové svítidlo, IP66, DALI, 36,1W, 5450lm, Ra80, 4000K, IK10</t>
  </si>
  <si>
    <t>"G1" - LED svítidlo veřejného osvětlení, asymetrické, 45,3W, 7000lm, Ra70, 3000K, IK10, účinnost svítidla: min.150 lm/W, Stupeň ochrany: IP66, Minimální teplota okolí: ta = -40 °C, Maximální teplota okolí: ta = 45 °C, Životnost: 100000 hodin / L80/B20, Mechanická pevnost: IK10, Tolerance chromatičnosti (MacAdam): SDCM4, Certifikace CE, ENEC, CB, Ballproof, EMC</t>
  </si>
  <si>
    <t>LED nouzové svítidlo pro osvětlení prostředků PBZ s vlatním bat. zdrojem 60 minut, IP65, IK08</t>
  </si>
  <si>
    <t>LED protipanické svítidlo přisazené s vlatním bat. zdrojem 60 minut, IP65, IK08</t>
  </si>
  <si>
    <t>Svítidlo nouzové nástěnné LED (vlastní zdroj 60. minut), min. IP65, IK08</t>
  </si>
  <si>
    <t>Programování a softwarové práce, systém DALI, včet integrace do stávajícícho systému areálu</t>
  </si>
  <si>
    <t>Konfigurace systému DALI</t>
  </si>
  <si>
    <t>Úprava vizualizace a vzdálený přístup</t>
  </si>
  <si>
    <t>Oživení, zkoušky a dokumentace systému DALI</t>
  </si>
  <si>
    <t>Soupis prací byl zpracován na základě projektové dokumentace včetně všech jejích textových a výkresových příloh, na které jednotlivé položky plně odkazují. Ocenění položek provádí uchazeč v rámci své nabídky na základě této dokumentace a svých odborných znalostí v souladu se zadávacími podmínkami.</t>
  </si>
  <si>
    <t>Veškeré ceny uvedené v nabídce jsou uváděny v Kč bez DPH, není-li výslovně uvedeno jinak.</t>
  </si>
  <si>
    <t>Jednotkové ceny položek soupisu prací zahrnují veškeré náklady nezbytné k řádnému provedení dané položky v rozsahu vymezeném projektovou dokumentací a soupisem prací, zejména běžné pomocné práce, manipulaci s materiálem, montážní práce, dopravu v rámci stavby a standardní pomocné konstrukce, pokud nejsou v soupisu prací uvedeny samostatně.</t>
  </si>
  <si>
    <t>Součástí plnění jsou zkoušky, měření, kontroly a uvedení zařízení do provozu v rozsahu vymezeném projektovou dokumentací, soupisem prací a platnými právními předpisy.</t>
  </si>
  <si>
    <t>Součástí dodávky je zpracování dokumentace skutečného provedení stavby v rozsahu požadovaném projektovou dokumentací a smluvními podmínkami.</t>
  </si>
  <si>
    <t>Předmět plnění zahrnuje dodávku materiálů, zařízení a provedení prací výslovně uvedených v soupisu prací a projektové dokumentaci, včetně souvisejících činností nezbytných k jejich řádnému provedení v souladu s platnými právními předpisy a technickými normami.</t>
  </si>
  <si>
    <t>Součástí plnění jsou měření a kontroly vyplývající z projektové dokumentace a platných technických předpisů, zejména kontrolní měření a ověření funkčnosti zařízení.</t>
  </si>
  <si>
    <t>Plnění zahrnuje koordinaci provádění prací v rozsahu nezbytném pro realizaci předmětu zakázky dle projektové dokumentace.</t>
  </si>
  <si>
    <t>Zadavatel předpokládá, že uchazeč je odborně způsobilý k realizaci předmětu zakázky. Odpovědností zhotovitele je realizace prací v rozsahu vymezeném smlouvou o dílo, projektovou dokumentací a soupisem prací.</t>
  </si>
  <si>
    <t>Nabídka musí respektovat technické a materiálové požadavky stanovené zadávací dokumentací. V případě požadavku na kompatibilitu s provozovanými zařízeními je tato kompatibilita vymezena v projektové dokumentaci nebo technických podmínkách zadavatele.</t>
  </si>
  <si>
    <t>Uchazeč je oprávněn v průběhu zadávacího řízení požadovat vysvětlení zadávacích podmínek v souladu se zákonem č. 134/2016 Sb.</t>
  </si>
  <si>
    <t>Nabídková cena je cenou konečnou a úplnou za realizaci předmětu zakázky v rozsahu vymezeném zadávací dokumentací a smluvními podmínkami.</t>
  </si>
  <si>
    <t>Kontrola kvality plnění a řešení případných neshod probíhá v souladu se smluvními podmínkami a platnými právními předpisy. Projektant vystupuje v roli odborného konzultanta zadavatele, pokud je tak stanoveno smluvně.</t>
  </si>
  <si>
    <t>p.č.</t>
  </si>
  <si>
    <t>Kód položky</t>
  </si>
  <si>
    <t>Název/popis položky</t>
  </si>
  <si>
    <t>Odkaz na PD (výkres / TZ)</t>
  </si>
  <si>
    <t>D.1.2.5-4</t>
  </si>
  <si>
    <t>2.1</t>
  </si>
  <si>
    <t>2.2</t>
  </si>
  <si>
    <t>2.3</t>
  </si>
  <si>
    <t>R40001</t>
  </si>
  <si>
    <t>R40002</t>
  </si>
  <si>
    <t>R40003</t>
  </si>
  <si>
    <t>R40004</t>
  </si>
  <si>
    <t>R40005</t>
  </si>
  <si>
    <t>R40006</t>
  </si>
  <si>
    <t>R40007</t>
  </si>
  <si>
    <t>R40008</t>
  </si>
  <si>
    <t>R40009</t>
  </si>
  <si>
    <t>R40010</t>
  </si>
  <si>
    <t>R40011</t>
  </si>
  <si>
    <t>R40012</t>
  </si>
  <si>
    <t>R40013</t>
  </si>
  <si>
    <t>R40014</t>
  </si>
  <si>
    <t>R40015</t>
  </si>
  <si>
    <t>R40016</t>
  </si>
  <si>
    <t>R40017</t>
  </si>
  <si>
    <t>R40018</t>
  </si>
  <si>
    <t>1.1</t>
  </si>
  <si>
    <t>3.3</t>
  </si>
  <si>
    <t>4.4</t>
  </si>
  <si>
    <t>1.2</t>
  </si>
  <si>
    <t>1.3</t>
  </si>
  <si>
    <t>1.4</t>
  </si>
  <si>
    <t>1.5</t>
  </si>
  <si>
    <t>1.6</t>
  </si>
  <si>
    <t>1.7</t>
  </si>
  <si>
    <t>2.6</t>
  </si>
  <si>
    <t>2.5</t>
  </si>
  <si>
    <t>2.4</t>
  </si>
  <si>
    <t>2.7</t>
  </si>
  <si>
    <t>2.8</t>
  </si>
  <si>
    <t>2.9</t>
  </si>
  <si>
    <t>2.10</t>
  </si>
  <si>
    <t>2.11</t>
  </si>
  <si>
    <t>2.12</t>
  </si>
  <si>
    <t>2.13</t>
  </si>
  <si>
    <t>2.14</t>
  </si>
  <si>
    <t>2.15</t>
  </si>
  <si>
    <t>2.16</t>
  </si>
  <si>
    <t>2.17</t>
  </si>
  <si>
    <t>2.18</t>
  </si>
  <si>
    <t>2.19</t>
  </si>
  <si>
    <t>2.20</t>
  </si>
  <si>
    <t>2.21</t>
  </si>
  <si>
    <t>2.22</t>
  </si>
  <si>
    <t>2.23</t>
  </si>
  <si>
    <t>2.24</t>
  </si>
  <si>
    <t>2.25</t>
  </si>
  <si>
    <t>3.1</t>
  </si>
  <si>
    <t>3.2</t>
  </si>
  <si>
    <t>3.4</t>
  </si>
  <si>
    <t>3.5</t>
  </si>
  <si>
    <t>3.6</t>
  </si>
  <si>
    <t>3.7</t>
  </si>
  <si>
    <t>R30001</t>
  </si>
  <si>
    <t>R30002</t>
  </si>
  <si>
    <t>R30003</t>
  </si>
  <si>
    <t>R30004</t>
  </si>
  <si>
    <t>R30005</t>
  </si>
  <si>
    <t>R30006</t>
  </si>
  <si>
    <t>R30007</t>
  </si>
  <si>
    <t>R30008</t>
  </si>
  <si>
    <t>R30009</t>
  </si>
  <si>
    <t>R30010</t>
  </si>
  <si>
    <t>R30011</t>
  </si>
  <si>
    <t>R30012</t>
  </si>
  <si>
    <t>R30013</t>
  </si>
  <si>
    <t>R30014</t>
  </si>
  <si>
    <t>R30015</t>
  </si>
  <si>
    <t>R30016</t>
  </si>
  <si>
    <t>R30017</t>
  </si>
  <si>
    <t>R30018</t>
  </si>
  <si>
    <t>R30019</t>
  </si>
  <si>
    <t>R30020</t>
  </si>
  <si>
    <t>R30021</t>
  </si>
  <si>
    <t>R30022</t>
  </si>
  <si>
    <t>R30023</t>
  </si>
  <si>
    <t>R30024</t>
  </si>
  <si>
    <t>R30025</t>
  </si>
  <si>
    <t>R30026</t>
  </si>
  <si>
    <t>R30027</t>
  </si>
  <si>
    <t>R30028</t>
  </si>
  <si>
    <t>R30029</t>
  </si>
  <si>
    <t>R30030</t>
  </si>
  <si>
    <t>R30031</t>
  </si>
  <si>
    <t>R30032</t>
  </si>
  <si>
    <t>R30033</t>
  </si>
  <si>
    <t>R30034</t>
  </si>
  <si>
    <t>R30035</t>
  </si>
  <si>
    <t>R30036</t>
  </si>
  <si>
    <t>R30037</t>
  </si>
  <si>
    <t>R30038</t>
  </si>
  <si>
    <t>R30039</t>
  </si>
  <si>
    <t>D.1.2.5-6</t>
  </si>
  <si>
    <t>D.1.2.5-7</t>
  </si>
  <si>
    <t>Rozvaděč r40.71.1.VZV</t>
  </si>
  <si>
    <t>D.1.2.5-8</t>
  </si>
  <si>
    <t>D.1.2.5-9</t>
  </si>
  <si>
    <t>D.1.2.5-10</t>
  </si>
  <si>
    <t>D.1.2.5-11</t>
  </si>
  <si>
    <t>Rozvaděč r40.71.2</t>
  </si>
  <si>
    <t>Rozvaděč r40.71.3</t>
  </si>
  <si>
    <t>Rozvaděč r40.71.4.VO</t>
  </si>
  <si>
    <t>Rozvaděč r40.71, včetně řídícího systému DALI</t>
  </si>
  <si>
    <t>1.8</t>
  </si>
  <si>
    <t>1.9</t>
  </si>
  <si>
    <t>1.10</t>
  </si>
  <si>
    <t>1.11</t>
  </si>
  <si>
    <t>1.12</t>
  </si>
  <si>
    <t>1.13</t>
  </si>
  <si>
    <t>1.14</t>
  </si>
  <si>
    <t>1.15</t>
  </si>
  <si>
    <t>4.3</t>
  </si>
  <si>
    <t>4.1</t>
  </si>
  <si>
    <t>4.6</t>
  </si>
  <si>
    <t>4.2</t>
  </si>
  <si>
    <t>4.5</t>
  </si>
  <si>
    <t>R20001</t>
  </si>
  <si>
    <t>R20002</t>
  </si>
  <si>
    <t>R20003</t>
  </si>
  <si>
    <t>R20004</t>
  </si>
  <si>
    <t>R20005</t>
  </si>
  <si>
    <t>R20006</t>
  </si>
  <si>
    <t>R20007</t>
  </si>
  <si>
    <t>R20008</t>
  </si>
  <si>
    <t>R20009</t>
  </si>
  <si>
    <t>R20010</t>
  </si>
  <si>
    <t>R20011</t>
  </si>
  <si>
    <t>R20012</t>
  </si>
  <si>
    <t>R20013</t>
  </si>
  <si>
    <t>R20014</t>
  </si>
  <si>
    <t>R20015</t>
  </si>
  <si>
    <t>R20016</t>
  </si>
  <si>
    <t>R20017</t>
  </si>
  <si>
    <t>R20018</t>
  </si>
  <si>
    <t>R20019</t>
  </si>
  <si>
    <t>R20020</t>
  </si>
  <si>
    <t>R20021</t>
  </si>
  <si>
    <t>R20022</t>
  </si>
  <si>
    <t>R20023</t>
  </si>
  <si>
    <t>R20024</t>
  </si>
  <si>
    <t>R20025</t>
  </si>
  <si>
    <t>R20026</t>
  </si>
  <si>
    <t>R20027</t>
  </si>
  <si>
    <t>R20028</t>
  </si>
  <si>
    <t>R20029</t>
  </si>
  <si>
    <t>R20030</t>
  </si>
  <si>
    <t>R20031</t>
  </si>
  <si>
    <t>R20032</t>
  </si>
  <si>
    <t>R20033</t>
  </si>
  <si>
    <t>R20034</t>
  </si>
  <si>
    <t>R20035</t>
  </si>
  <si>
    <t>R20036</t>
  </si>
  <si>
    <t>R20039</t>
  </si>
  <si>
    <t>R20040</t>
  </si>
  <si>
    <t>R20041</t>
  </si>
  <si>
    <t>R20042</t>
  </si>
  <si>
    <t>R20043</t>
  </si>
  <si>
    <t>R20044</t>
  </si>
  <si>
    <t>R20045</t>
  </si>
  <si>
    <t>R20046</t>
  </si>
  <si>
    <t>R20047</t>
  </si>
  <si>
    <t>R20048</t>
  </si>
  <si>
    <t>R20049</t>
  </si>
  <si>
    <t xml:space="preserve">D.1.2.5-2 </t>
  </si>
  <si>
    <t>D.1.2.5-3</t>
  </si>
  <si>
    <t>R10001</t>
  </si>
  <si>
    <t>R10002</t>
  </si>
  <si>
    <t>R10003</t>
  </si>
  <si>
    <t>R10004</t>
  </si>
  <si>
    <t>R10005</t>
  </si>
  <si>
    <t>R10006</t>
  </si>
  <si>
    <t>R10007</t>
  </si>
  <si>
    <t>R10008</t>
  </si>
  <si>
    <t>R10009</t>
  </si>
  <si>
    <t>R10010</t>
  </si>
  <si>
    <t>R10011</t>
  </si>
  <si>
    <t>R10012</t>
  </si>
  <si>
    <t>R10013</t>
  </si>
  <si>
    <t>R10014</t>
  </si>
  <si>
    <t>R10015</t>
  </si>
  <si>
    <t>R10016</t>
  </si>
  <si>
    <t>R10017</t>
  </si>
  <si>
    <t>R10018</t>
  </si>
  <si>
    <t>R10019</t>
  </si>
  <si>
    <t>R10020</t>
  </si>
  <si>
    <t>R10021</t>
  </si>
  <si>
    <t>R10022</t>
  </si>
  <si>
    <t>R10023</t>
  </si>
  <si>
    <t>Pronájem a použití pracovní zdvihací plošiny včetně obsluhy, nezbytné pro montážní a demontážní práce na veřejném osvětlení. Položka zahrnuje dopravu plošiny na staveniště, její nasazení, provoz po dobu prací a související náklady.</t>
  </si>
  <si>
    <t>Hodinová zúčtovací sazba práce kvalifikovaného pracovníka elektro (elektrikáře) provádějícího odborné elektroinstalační činnosti v rámci realizace stavby veřejného osvětlení. Jedná se o práce prováděné na základě pokynu objednatele nebo technického dozoru stavebníka, které nelze předem přesně specifikovat v položkovém rozpočtu, avšak jsou nezbytné pro řádné dokončení díla. Sazba zahrnuje veškeré náklady na pracovní sílu, běžné ruční nářadí, administrativu a související režii. Práce budou vykazovány v hodinách na základě skutečně odpracovaného času a odsouhlaseny objednatelem.</t>
  </si>
  <si>
    <t>Nástěnné LED svítidlo s integrovaným pohybovým čidlem, krytí min. IP65</t>
  </si>
  <si>
    <t>Dodávka a montáž průmyslového LED svítidla určeného pro provozy s vysokými nároky na ochranu proti prachu, vlhkosti a mechanickému namáhání. Svítidlo je provedeno v krytí minimálně IP66 a s mechanickou odolností IK10, vhodné pro náročné průmyslové a technologické prostředí.
Svítidlo je vybaveno integrovaným LED světelným zdrojem o příkonu cca 19,5 W se světelným tokem minimálně 2 880 lm. Barevné podání světla Ra ≥ 80 a teplota chromatičnosti cca 4000 K (neutrální bílá).
Součástí položky je mechanická montáž svítidla na připravený podklad a jeho připojení na napájecí přívod. Provedení dle platných ČSN a montážního návodu výrobce.</t>
  </si>
  <si>
    <t>Dodávka a montáž průmyslového LED svítidla určeného pro provozy s vysokými nároky na ochranu proti prachu, vlhkosti a mechanickému namáhání. Svítidlo je provedeno v krytí minimálně IP66 a s mechanickou odolností IK10, vhodné pro náročné průmyslové a technologické prostředí.
Svítidlo je vybaveno integrovaným LED světelným zdrojem o příkonu cca 23,3 W se světelným tokem minimálně 3 430 lm. Barevné podání světla Ra ≥ 80 a teplota chromatičnosti cca 4000 K (neutrální bílá).
Součástí položky je mechanická montáž svítidla na připravený podklad a jeho připojení na napájecí přívod. Provedení dle platných ČSN a montážního návodu výrobce.</t>
  </si>
  <si>
    <t>Dodávka a montáž průmyslového LED svítidla určeného pro provozy s vysokými nároky na ochranu proti prachu, vlhkosti a mechanickému namáhání. Svítidlo je provedeno v krytí minimálně IP66 a s mechanickou odolností IK10, vhodné pro náročné průmyslové a technologické prostředí.
Svítidlo je vybaveno integrovaným LED světelným zdrojem o příkonu cca 36,1 W se světelným tokem minimálně 5 450 lm. Barevné podání světla Ra ≥ 80 a teplota chromatičnosti cca 4000 K (neutrální bílá).
Svítidlo je vybaveno rozhraním DALI pro plynulé řízení a integraci do systému řízení osvětlení.
Součástí položky je mechanická montáž svítidla, jeho připojení na napájecí a řídicí vedení a základní funkční ověření. Provedení dle platných ČSN a montážního návodu výrobce.</t>
  </si>
  <si>
    <t>Dodávka a montáž LED svítidla veřejného osvětlení určeného pro venkovní instalaci na komunikacích, zpevněných plochách nebo veřejných prostranstvích. Svítidlo je provedeno s asymetrickou vyzařovací charakteristikou odpovídající požadavkům veřejného osvětlení a je určeno pro nepřetržitý provoz v náročných klimatických podmínkách.
Svítidlo je vybaveno integrovaným LED světelným zdrojem o příkonu cca 45 W se světelným tokem minimálně 7 000 lm. Barevné podání světla Ra ≥ 70 a teplota chromatičnosti cca 3000 K. Svítidlo dosahuje vysoké světelné účinnosti odpovídající moderním LED svítidlům veřejného osvětlení.
Svítidlo je provedeno v krytí minimálně IP66 a s mechanickou odolností IK10. Je navrženo pro provoz v rozsahu okolních teplot cca −40 °C až +45 °C. Konstrukce svítidla a použité materiály zajišťují dlouhou životnost světelného zdroje odpovídající provozu veřejného osvětlení a stabilitu barevných vlastností.
Součástí položky je mechanická montáž svítidla, jeho připojení na napájecí přívod a základní funkční ověření. Provedení dle platných ČSN a montážního návodu výrobce.</t>
  </si>
  <si>
    <t>Dodávka a montáž nástěnného výložníku pro svítidlo veřejného osvětlení, délky cca 220 mm, se sklonem cca 10°, určeného pro venkovní prostředí. Konstrukce z oceli s povrchovou úpravou žárovým zinkováním zajišťující dlouhodobou odolnost proti korozi. Součástí položky je kompletní kotvení do nosné konstrukce, spojovací materiál, mechanické zajištění, montáž svítidla na výložník a finální ustavení. Provedení dle platných ČSN a montážního návodu výrobce.</t>
  </si>
  <si>
    <t>Dodávka a montáž LED protipanického nouzového svítidla určeného pro zajištění minimální hladiny osvětlení v únikových a otevřených prostorech při výpadku běžného napájení. Svítidlo je provedeno jako přisazené a je vybaveno vlastním bateriovým zdrojem zajišťujícím autonomní provoz po dobu minimálně 60 minut.
Svítidlo je provedeno v krytí minimálně IP65 a s mechanickou odolností IK08, vhodné pro instalaci v technických, průmyslových nebo venkovních prostorech.
Součástí položky je mechanická montáž svítidla, jeho připojení na napájecí přívod, základní funkční ověření nouzového provozu a kontrola přechodu do nouzového režimu. Provedení dle platných ČSN a montážního návodu výrobce.</t>
  </si>
  <si>
    <t>Dodávka drobného elektroinstalačního materiálu nezbytného pro montáž svítidel, zejména svorek, odbočných krabic, spojovacího a upevňovacího materiálu a těsnicích prvků. Množství odpovídá počtu montovaných svítidel.</t>
  </si>
  <si>
    <t>Koordinační a součinnostní činnosti související s realizací elektroinstalací, slaboproudých systémů, strukturované kabeláže, osvětlení a souvisejících technologií ve vazbě na práce ostatních profesí na stavbě. Položka zahrnuje zejména čas strávený technickou koordinací postupů prací, upřesňováním tras, prostupů, montážních návazností, časového harmonogramu a řešením kolizí s ostatními profesemi dle skutečného stavu stavby.
Položka je určena výhradně pro ocenění času věnovaného koordinaci a součinnosti a nezahrnuje vlastní montážní práce ani dodávku materiálu. Rozsah a použití této položky podléhá odsouhlasení objednatelem nebo technickým dozorem. Provedení dle platných ČSN a souvisejících právních předpisů.</t>
  </si>
  <si>
    <t>Zásuvkový rozvaděč 400V/32A, 400V/16A, 2x230V/16A včetně jištění a proudového chrániče, IP65, vysoká odolnost proti vnějším vlivům</t>
  </si>
  <si>
    <t>Dodávka, montáž a zapojení hlavního elektrického rozvaděče R40.71, provedeného v souladu s výkresem zapojení rozvaděče a projektovou dokumentací. Rozvaděč slouží k hlavní distribuci elektrické energie v objektu, k jištění a napájení jednotlivých technologických a provozních okruhů a současně obsahuje řídicí systém DALI pro řízení vybraných osvětlovacích okruhů.
Položka zahrnuje kompletní osazení rozvaděče přístroji dle výkresu, vnitřní zapojení, označení všech přístrojů a obvodů, připojení přívodních a odvodních vedení a přípravu rozvaděče pro následnou konfiguraci řídicích systémů.
Položka nezahrnuje programování a konfiguraci systému DALI, adresaci svítidel, tvorbu skupin a scén ani oživení řízených systémů, které jsou řešeny samostatnými položkami. Provedení dle platných ČSN a montážního návodu výrobce použitých komponent.</t>
  </si>
  <si>
    <t>Provedení konfigurace systému DALI po dokončení montáže a zapojení zařízení, zahrnující základní technické nastavení řídicího systému v souladu s projektovou dokumentací. Konfigurace zahrnuje zejména nastavení komunikačních parametrů, přiřazení DALI adres jednotlivým svítidlům a ovládacím prvkům a základní přiřazení svítidel do skupin pro účely dalšího programování systému.
Součástí položky je ověření správné komunikace mezi DALI řídicí jednotkou a připojenými zařízeními. Položka nezahrnuje tvorbu světelných scén, časových programů, pokročilou logiku řízení, integraci do nadřazených systémů ani dlouhodobou provozní podporu, které jsou řešeny samostatnými položkami. Provedení dle platných ČSN a montážního návodu výrobce použitých zařízení.</t>
  </si>
  <si>
    <t>Dodávka, montáž a zapojení elektrického rozvaděče provedeného v souladu s výkresem zapojení rozvaděče a projektovou dokumentací. Položka zahrnuje kompletní osazení rozvaděče přístroji dle výkresu, vnitřní zapojení, označení všech přístrojů a obvodů, připojení přívodních a odvodních vedení a přípravu rozvaděče pro uvedení do provozu. Součástí dodávky je rovněž dokumentace rozvaděče v rozsahu požadovaném projektovou dokumentací (štítky, popisy obvodů, schéma dle výkresu). Provedení dle platných ČSN a montážního návodu výrobce použitých komponent.</t>
  </si>
  <si>
    <t>Doplnění elektrických přístrojů do stávajícího rozvaděče RT140, pole č. 7, v rozsahu dle projektové dokumentace. Položka zahrnuje dodávku, montáž a zapojení následující konfigurace zařízení:
pojistkový odpínač s jmenovitým proudem In = 630 A, označení QS7.1,
výkonový jistič s jmenovitým proudem In = 400 A, nastaveným dlouhodobým proudem Ir = 350 A, v provedení s elektronickou spouští, označení QF7.1,
elektroměr s komunikačním rozhraním Modbus, včetně měření prostřednictvím 3 ks proudových transformátorů 400 A / 5 A, včetně veškerého potřebného příslušenství.
Součástí položky je mechanická montáž přístrojů do rozvaděče, jejich zapojení, úprava vnitřních rozvodů v dotčeném poli, označení přístrojů a obvodů dle projektové dokumentace a ověření základní funkčnosti doplněné konfigurace.
Položka nezahrnuje dodávku nového rozvaděče ani úpravy ostatních polí rozvaděče RT140 nad rámec pole č. 7. Provedení dle platných ČSN a montážního návodu výrobce použitých zařízení.</t>
  </si>
  <si>
    <t>Zásuvka 400V/16A 5P nástěnná, IP67, IK07</t>
  </si>
  <si>
    <t>Dodávka a montáž průmyslové zásuvky CEE pro napětí 400 V, jmenovitý proud 16 A, v pětipólovém provedení (3P+N+PE), určené pro nástěnnou montáž. Zásuvka je provedena v krytí minimálně IP67 a s mechanickou odolností IK07, vhodná pro instalaci v technických, průmyslových nebo venkovních prostorech se zvýšenými nároky na odolnost. Součástí položky je mechanická montáž zásuvky, její připojení na přívodní kabel, kontrola zapojení a ověření základní funkčnosti. Provedení dle platných ČSN a montážního návodu výrobce.</t>
  </si>
  <si>
    <t>Dodávka a montáž průmyslové zásuvky CEE pro napětí 400 V, jmenovitý proud 32 A, v pětipólovém provedení (3P+N+PE), určené pro nástěnnou montáž. Zásuvka je provedena v krytí minimálně IP67 a s mechanickou odolností IK07, vhodná pro instalaci v technických, průmyslových nebo venkovních prostorech se zvýšenými nároky na odolnost. Součástí položky je mechanická montáž zásuvky, její připojení na přívodní kabel, kontrola zapojení a ověření základní funkčnosti. Provedení dle platných ČSN a montážního návodu výrobce.</t>
  </si>
  <si>
    <t>Dodávka a montáž průmyslového detektoru oxidu uhelnatého (CO) určeného pro nepřetržité monitorování koncentrace CO v technických nebo provozních prostorách. Čidlo je napájeno 230 V AC a je provedeno v krytí minimálně IP65, vhodném pro instalaci v průmyslovém prostředí. Detektor je vybaven dvěma nezávislými reléovými výstupy typu SPDT, určenými pro signalizaci překročení nastavených mezních hodnot nebo pro ovládání návazných technologických zařízení. Součástí čidla je integrovaná akustická signalizace (siréna) s hladinou akustického tlaku minimálně 85 dB a optická signalizace pomocí LED diod indikující provozní a poruchové stavy.
Součástí položky je mechanická montáž čidla, jeho připojení na napájecí a signální obvody a ověření základní funkčnosti zařízení. Provedení dle platných ČSN a montážního návodu výrobce.</t>
  </si>
  <si>
    <t>Dodávka a montáž nástěnného LED svítidla určeného pro venkovní nebo technologicky zatížené prostředí, vybaveného integrovaným pohybovým čidlem pro automatické spínání osvětlení. Svítidlo je provedeno v krytí minimálně IP65, zajišťujícím ochranu proti prachu a stříkající vodě. Pohybové čidlo umožňuje automatické ovládání svítidla na základě detekce pohybu v monitorovaném prostoru. Součástí položky je mechanická montáž svítidla na připravený podklad, jeho připojení na napájecí přívod a základní nastavení pohybového čidla dle montážního návodu výrobce. Provedení dle platných ČSN a montážního návodu výrobce.</t>
  </si>
  <si>
    <t>Dodávka a montáž kruhového přisazeného LED svítidla s opálovým difuzorem, určeného pro vnitřní osvětlení prostor objektu. Svítidlo má průměr cca 190 mm a je osazeno integrovaným LED světelným zdrojem o příkonu cca 13 W se světelným tokem minimálně 1350 lm. Barevné podání světla Ra ≥ 80 a teplota chromatičnosti cca 4000 K (neutrální bílá). Součástí položky je mechanická montáž svítidla na připravený podklad a jeho připojení na napájecí přívod. Provedení dle platných ČSN a montážního návodu výrobce.</t>
  </si>
  <si>
    <t>Dodávka a montáž přisazeného LED svítidla určeného pro prostory se zvýšenými nároky na ochranu proti prachu a vlhkosti. Svítidlo je provedeno v krytí minimálně IP65 a je osazeno opálovým difuzorem z PMMA. Průměr svítidla je cca 300 mm. Svítidlo je vybaveno integrovaným LED světelným zdrojem o příkonu cca 25 W se světelným tokem minimálně 3000 lm. Barevné podání světla Ra ≥ 80 a teplota chromatičnosti cca 4000 K (neutrální bílá).
Součástí položky je mechanická montáž svítidla na připravený podklad a jeho připojení na napájecí přívod. Provedení dle platných ČSN a montážního návodu výrobce.</t>
  </si>
  <si>
    <t>Dodávka a montáž přisazeného LED svítidla určeného pro prostory se zvýšenými nároky na ochranu proti prachu a vlhkosti. Svítidlo je provedeno v krytí minimálně IP65 a je osazeno opálovým difuzorem z PMMA. Průměr svítidla je cca 300 mm. Svítidlo je vybaveno integrovaným LED světelným zdrojem o příkonu cca 13 W se světelným tokem minimálně 1500 lm. Barevné podání světla Ra ≥ 80 a teplota chromatičnosti cca 4000 K (neutrální bílá).
Součástí položky je mechanická montáž svítidla na připravený podklad a jeho připojení na napájecí přívod. Provedení dle platných ČSN a montážního návodu výrobce.</t>
  </si>
  <si>
    <t>Dodávka a montáž LED panelového svítidla určeného pro instalaci do podhledových konstrukcí s modulem cca 600 × 600 mm. Svítidlo je provedeno v krytí IP40 a je vhodné pro běžné vnitřní prostory bez zvýšených nároků na ochranu proti prachu a vlhkosti. Svítidlo je vybaveno integrovaným LED světelným zdrojem o příkonu cca 24 W se světelným tokem minimálně 3800 lm. Barevné podání světla Ra ≥ 80 a teplota chromatičnosti cca 4000 K (neutrální bílá). Svítidlo dosahuje vysoké světelné účinnosti odpovídající moderním LED panelům. Součástí položky je mechanická montáž svítidla do podhledové konstrukce a jeho připojení na napájecí přívod. Provedení dle platných ČSN a montážního návodu výrobce.</t>
  </si>
  <si>
    <t>Dodávka a montáž průmyslového LED svítidla typu High-Bay určeného pro osvětlení výrobních a technologických prostor s vyššími nároky na světelný výkon, odolnost a provozní spolehlivost. Svítidlo je provedeno v krytí minimálně IP65 a je vhodné pro prašné průmyslové prostředí. Svítidlo je vybaveno integrovaným LED světelným zdrojem o příkonu cca 200 W se světelným tokem minimálně 30 600 lm. Barevné podání světla Ra ≥ 80 a teplota chromatičnosti cca 4000 K (neutrální bílá). Svítidlo je osazeno optikou se symetrickou vyzařovací charakteristikou cca 90° a polykarbonátovým reflektorem / krytem. Svítidlo je vybaveno rozhraním DALI pro plynulé řízení a integraci do systému řízení osvětlení. Konstrukce svítidla je provedena z tlakově litého hliníku s tvarovým řešením minimalizujícím mechanické usazování nečistot. Svítidlo obsahuje prvky pro omezení přenosu pasivních vibrací, vhodné pro instalaci v průmyslovém provozu.
Součástí položky je mechanická montáž svítidla, jeho připojení na napájecí a řídicí vedení a základní funkční ověření. Provedení dle platných ČSN a montážního návodu výrobce.</t>
  </si>
  <si>
    <t>Dodávka a montáž LED nouzového svítidla pro osvětlení prostředků požárně bezpečnostních zařízení (PBZ), určeného k zajištění jejich viditelnosti při výpadku běžného napájení. Svítidlo je vybaveno vlastním bateriovým zdrojem zajišťujícím autonomní provoz po dobu minimálně 60 minut. Svítidlo je provedeno v krytí minimálně IP65 a s mechanickou odolností IK08, vhodné pro instalaci v technických, průmyslových nebo venkovních prostorech.
Součástí položky je mechanická montáž svítidla, jeho připojení na napájecí přívod a základní funkční ověření nouzového režimu. Provedení dle platných ČSN a montážního návodu výrobce.</t>
  </si>
  <si>
    <t>Dodávka a montáž nástěnného LED nouzového svítidla určeného pro zajištění nouzového osvětlení prostoru při výpadku běžného napájení. Svítidlo je vybaveno vlastním bateriovým zdrojem, který zajišťuje autonomní provoz po dobu minimálně 60 minut. Svítidlo je provedeno v krytí minimálně IP65 a s mechanickou odolností IK08, vhodné pro instalaci v technických, průmyslových nebo venkovních prostorech se zvýšenými nároky na odolnost. Součástí položky je mechanická montáž svítidla na stěnu, jeho připojení na napájecí přívod a základní funkční ověření přechodu do nouzového režimu. Provedení dle platných ČSN a montážního návodu výrobce.</t>
  </si>
  <si>
    <t>Zásuvka nástěnná 230V/16A IP66, IK10</t>
  </si>
  <si>
    <t>Tlačítko nástěnné ř.1/0 IP66, IK10</t>
  </si>
  <si>
    <t>Dodávka a montáž nástěnné elektrické zásuvky pro napětí 230 V a jmenovitý proud 16 A, určené pro pevnou instalaci v technických, průmyslových nebo venkovních prostorech se zvýšenými nároky na mechanickou odolnost, provedení v krytí minimálně IP66 a s mechanickou odolností IK10, včetně mechanické montáže na připravený podklad, připojení na přívodní vedení, kontroly zapojení a ověření základní funkčnosti, provedení dle platných ČSN a montážního návodu výrobce.</t>
  </si>
  <si>
    <t>Zásuvka 400V/32A 5P nástěnná, IP67, IK07</t>
  </si>
  <si>
    <t>Průmyslové čidlo CO, 230V AC, IP65, 2xSPDT relé, Siréna 85dB, LED, IK10</t>
  </si>
  <si>
    <t>Dodávka a montáž nástěnného ovládacího tlačítka určeného pro ovládání technologických nebo elektrických zařízení, provedení s jedním kontaktem typu 1/0 (spínací nebo rozpínací dle projektového řešení), určeného pro nástěnnou montáž, v krytí minimálně IP66 a s mechanickou odolností IK10 vhodné pro instalaci v technických, průmyslových nebo venkovních prostorech se zvýšenými nároky na ochranu proti prachu, vlhkosti a mechanickému namáhání, včetně mechanické montáže, připojení na ovládací obvod a ověření základní funkčnosti, provedení dle platných ČSN a montážního návodu výrobce.</t>
  </si>
  <si>
    <t>DALI-2 čidlo pro průmyslová svítidla typu High-Bay, krytí IP65, mechanická odolnost IK04</t>
  </si>
  <si>
    <t>Dodávka a montáž DALI-2 čidla určeného pro řízení průmyslových svítidel typu High-Bay v systému DALI, provedení kompatibilní se standardem DALI-2, v krytí minimálně IP65 a s mechanickou odolností IK04, vhodné pro instalaci v technických a průmyslových prostorech, včetně mechanické montáže na svítidlo nebo konstrukci dle projektového řešení, připojení na sběrnici DALI a základního funkčního ověření komunikace se řídicím systémem, provedení dle platných ČSN a montážního návodu výrobce.</t>
  </si>
  <si>
    <t>Montážní montura pro osazení čidla a zvýšení krytí IP65</t>
  </si>
  <si>
    <t>Dodávka a montáž montážní montury určené pro osazení čidla a zajištění jeho správné mechanické fixace, současně sloužící ke zvýšení krytí instalovaného čidla v souladu s požadavky projektové dokumentace, včetně veškerého montážního příslušenství, mechanického uchycení k podkladu nebo svítidlu a ověření správného usazení a funkce čidla, provedení dle platných ČSN a montážního návodu výrobce.</t>
  </si>
  <si>
    <t>Dodávka a montáž stropního detektoru pohybu typu PIR s detekčním úhlem 360° určeného pro automatické spínání LED osvětlení vnitřních prostor, včetně mechanické montáže do stropní konstrukce dle projektového řešení, připojení na napájecí a spínací obvod, základního nastavení detekčních parametrů a ověření správné funkce spínání, provedení dle platných ČSN a montážního návodu výrobce.</t>
  </si>
  <si>
    <t>Dodávka a montáž bílé elektrické zásuvky pro napětí 230 V v provedení 2P+T, s bezšroubovými svorkami a integrovanými ochrannými clonkami, určené pro pevnou instalaci v běžných vnitřních prostorech, včetně mechanické montáže do instalační krabice, připojení na přívodní vedení, kontroly zapojení a ověření základní funkčnosti, provedení dle platných ČSN a montážního návodu výrobce.</t>
  </si>
  <si>
    <t>Zásuvka bílá 230 V, 2P+T, bezšroubová, s ochranou SPD a optickou signalizací</t>
  </si>
  <si>
    <t>Dodávka a montáž bílé elektrické zásuvky pro napětí 230 V v provedení 2P+T, s bezšroubovými svorkami, vybavené integrovanou přepěťovou ochranou (SPD) a optickou signalizací jejího stavu, určené pro pevnou instalaci v běžných vnitřních prostorech, včetně mechanické montáže do instalační krabice, připojení na přívodní vedení, kontroly zapojení a ověření základní funkčnosti, provedení dle platných ČSN a montážního návodu výrobce.</t>
  </si>
  <si>
    <t>Dodávka a montáž nástěnného spínače v provedení řazení 1, určeného pro spínání jednoho světelného okruhu, včetně mechanické montáže do instalační krabice, připojení na přívodní a ovládaný vodič, kontroly zapojení a ověření základní funkčnosti, provedení dle platných ČSN a montážního návodu výrobce.</t>
  </si>
  <si>
    <t>Dodávka a montáž nástěnného přepínače v provedení řazení 6+6, určeného pro ovládání jednoho světelného okruhu ze dvou míst, včetně mechanické montáže do instalační krabice, připojení na přívodní a přepínané vodiče, kontroly zapojení a ověření základní funkčnosti, provedení dle platných ČSN a montážního návodu výrobce.</t>
  </si>
  <si>
    <t>Dodávka a montáž jednoduché bílé krycí klapky určené pro osazení na nástěnný spínač, kompatibilní s použitým instalačním systémem, sloužící k zakrytí spínacího mechanismu a zajištění jeho mechanické ochrany a estetického dokončení, včetně mechanického uchycení, provedení dle platných ČSN a montážního návodu výrobce.</t>
  </si>
  <si>
    <t>Dodávka a montáž dělené bílé krycí klapky určené pro osazení na nástěnný spínač, kompatibilní s použitým instalačním systémem, umožňující samostatné ovládání dvou spínacích mechanismů v jednom přístroji, sloužící k zakrytí spínacích prvků a zajištění jejich mechanické ochrany a estetického dokončení, včetně mechanického uchycení, provedení dle platných ČSN a montážního návodu výrobce.</t>
  </si>
  <si>
    <t>Dodávka a montáž jednonásobného bílého instalačního rámečku určeného pro osazení jednoho elektroinstalačního přístroje (spínač, zásuvka, ovládací prvek), kompatibilního s použitým instalačním systémem, sloužícího k mechanickému uchycení a estetickému dokončení instalace, včetně nasazení na osazený přístroj, provedení dle platných ČSN a montážního návodu výrobce.</t>
  </si>
  <si>
    <t>Dodávka a montáž dvojnásobného bílého instalačního rámečku určeného pro osazení jednoho elektroinstalačního přístroje (spínač, zásuvka, ovládací prvek), kompatibilního s použitým instalačním systémem, sloužícího k mechanickému uchycení a estetickému dokončení instalace, včetně nasazení na osazený přístroj, provedení dle platných ČSN a montážního návodu výrobce.</t>
  </si>
  <si>
    <t>Dodávka a montáž pětinásobného bílého instalačního rámečku určeného pro osazení jednoho elektroinstalačního přístroje (spínač, zásuvka, ovládací prvek), kompatibilního s použitým instalačním systémem, sloužícího k mechanickému uchycení a estetickému dokončení instalace, včetně nasazení na osazený přístroj, provedení dle platných ČSN a montážního návodu výrobce.</t>
  </si>
  <si>
    <t>Dodávka a montáž hlavní uzemňovací přípojnice MET umístěné v plastové instalační krabici, určené pro připojení ochranných, uzemňovacích a pospojovacích vodičů elektroinstalace, včetně mechanického uchycení krabice na připravený podklad, osazení přípojnice, připojení vodičů dle projektové dokumentace, označení a ověření spojitosti, provedení dle platných ČSN a montážního návodu výrobce.</t>
  </si>
  <si>
    <t>Dodávka a montáž přípojnice ekvipotenciálního pospojování (EVP) určené pro připojení vodičů doplňkového a místního pospojování v objektu, včetně mechanického uchycení přípojnice na připravený podklad, připojení pospojovacích vodičů dle projektové dokumentace, jejich označení a ověření elektrické spojitosti, provedení dle platných ČSN a montážního návodu výrobce.</t>
  </si>
  <si>
    <t>Svorka uzemňovací na potrubí včetně pásku</t>
  </si>
  <si>
    <t>Dodávka a montáž uzemňovací svorky určené pro připojení ochranného nebo pospojovacího vodiče na kovové potrubí, včetně upevňovacího pásku odpovídajícího průměru potrubí, zajišťujícího spolehlivý a trvalý elektrický kontakt, včetně mechanického upevnění, připojení vodiče, kontroly dotažení a ověření elektrické spojitosti, provedení dle platných ČSN a montážního návodu výrobce.</t>
  </si>
  <si>
    <t>Dodávka a montáž zásuvkového rozvaděče určeného pro napájení přenosných a technologických zařízení, osazeného kombinací zásuvek 400 V / 32 A, 400 V / 16 A a 2× zásuvky 230 V / 16 A, včetně integrovaného jištění jednotlivých vývodů a proudového chrániče, provedení v krytí minimálně IP65 s vysokou odolností proti vnějším vlivům, vhodné pro instalaci v technických, průmyslových nebo venkovních prostorech, včetně mechanické montáže rozvaděče na připravený podklad, připojení na přívodní vedení, označení zásuvek a obvodů, kontroly zapojení a ověření základní funkčnosti, provedení dle platných ČSN a montážního návodu výrobce.</t>
  </si>
  <si>
    <t>Provedení programování a softwarových prací systému DALI po dokončení montáže a zapojení zařízení, zahrnující nastavení řídicí logiky, tvorbu a nastavení světelných scén, časových programů a pokročilých provozních funkcí systému v rozsahu dle projektové dokumentace.
Součástí položky je integrace systému DALI do stávajícího nadřazeného systému areálu v rozsahu umožňujícím základní provozní spolupráci obou systémů, zejména předávání provozních stavů, základních povelů a funkčních signálů dle projektového řešení a dostupných rozhraní stávajícího systému. Integrace je provedena výhradně na úrovni datových bodů a rozhraní definovaných projektovou dokumentací. Položka nezahrnuje dodávku nadřazeného systému, jeho rozšiřování, úpravy nad rámec projektové dokumentace ani dlouhodobou provozní nebo servisní podporu. Provedení dle platných ČSN a montážního návodu výrobce použitých zařízení.</t>
  </si>
  <si>
    <t>Provedení oživení systému DALI po dokončení konfigurace, programování a zapojení všech zařízení. Položka zahrnuje kontrolu zapojení, ověření správné komunikace mezi DALI řídicí jednotkou a připojenými svítidly a ovládacími prvky a ověření základních funkčních stavů systému v rozsahu dle projektové dokumentace. Součástí položky jsou funkční zkoušky systému DALI, zejména ověření reakce svítidel na povely řízení, správné funkce skupin, scén a základních provozních režimů, včetně ověření funkčnosti jednotlivých DALI větví a jejich zatížení v souladu s projektovým řešením. Položka dále zahrnuje zpracování dokumentace systému DALI, obsahující přehled adresace zařízení, členění do skupin, popis základních funkcí a stav systému při předání díla. Dokumentace je předána v elektronické podobě (PDF). Položka nezahrnuje další úpravy konfigurace nad rámec projektové dokumentace, dlouhodobý provozní dohled ani servisní zásahy. Provedení dle platných ČSN a montážního návodu výrobce použitých zařízení.</t>
  </si>
  <si>
    <t>Provedení úpravy vizualizace řídicího systému v rozsahu nezbytném pro zobrazení a obsluhu systému DALI v návaznosti na projektové řešení. Úprava zahrnuje aktualizaci zobrazovaných prvků, základních stavů, ovládacích funkcí a přehledů v existujícím vizualizačním rozhraní systému areálu. Součástí položky je zajištění vzdáleného přístupu k systému pro účely obsluhy a kontroly provozních stavů prostřednictvím stávající infrastruktury investora. Vzdálený přístup je omezen výhradně na základní obslužné a kontrolní funkce systému dle projektové dokumentace. Položka nezahrnuje dodávku IT infrastruktury, síťových prvků, bezpečnostních zařízení, správu uživatelských účtů, kybernetickou bezpečnost, trvalý dohled ani servisní podporu. Provedení dle platných ČSN, interních předpisů investora a montážního návodu výrobce použitých zařízení.</t>
  </si>
  <si>
    <t>Dodávka a montáž termostatu určeného pro venkovní aplikace, vhodného pro regulaci teploty technologických zařízení, provedení odolné vůči vnějším vlivům, včetně mechanické montáže na připravený podklad, připojení na napájecí a ovládací obvod, základního nastavení požadované teploty a ověření správné funkčnosti, provedení dle platných ČSN a montážního návodu výrobce.</t>
  </si>
  <si>
    <t>Dodávka a montáž časovače určeného pro instalaci do standardní instalační krabice, sloužícího k časově omezenému spínání elektrických nebo technologických obvodů dle projektového řešení, včetně mechanického osazení do krabice, připojení na přívodní a ovládané vodiče, základního nastavení časových parametrů a ověření správné funkčnosti, provedení dle platných ČSN a montážního návodu výrobce.</t>
  </si>
  <si>
    <t>Dodávka a montáž přímotopného elektrického radiátoru v provedení a výkonu dle projektu ústředního topení (ÚT), určeného pro vytápění vnitřních prostor, včetně mechanické montáže na připravený podklad, připojení na napájecí elektrický obvod dle projektové dokumentace, uvedení do provozu a ověření základní funkčnosti, provedení dle platných ČSN a montážního návodu výrobce.</t>
  </si>
  <si>
    <t>Dodávka a použití přidruženého instalačního materiálu nezbytného pro řádné provedení elektroinstalačních prací dle projektové dokumentace, zahrnující zejména drobný montážní a spojovací materiál, upevňovací prvky, svorky, koncovky, popisové štítky a další pomocné prvky, které nejsou samostatně specifikovány v položkách rozpočtu, provedení dle platných ČSN a montážních návodů výrobců.</t>
  </si>
  <si>
    <t>Zajištění koordinačních a součinnostních činností souvisejících s realizací elektroinstalačních prací v návaznosti na činnosti ostatních profesí na stavbě, zahrnující zejména technickou koordinaci postupů prací, upřesňování tras, prostupů a montážních návazností, časovou koordinaci prací a řešení kolizí dle skutečného stavu stavby a projektové dokumentace, přičemž položka je určena výhradně pro ocenění času věnovaného koordinaci a spolupráci a nezahrnuje vlastní montážní práce ani dodávku materiálu, provedení dle platných ČSN a souvisejících právních předpisů.</t>
  </si>
  <si>
    <t>Provedení výchozí elektrorevize dokončené elektroinstalace v rozsahu dle projektové dokumentace a platných právních předpisů, včetně provedení předepsaných kontrol, zkoušek a měření a vypracování výchozí revizní zprávy oprávněným revizním technikem, provedení dle platných ČSN a souvisejících právních předpisů.</t>
  </si>
  <si>
    <t>Hodinová zúčtovací sazba za provádění odborných elektroinstalačních prací nad rámec standardních montážních činností dle projektové dokumentace, prováděných kvalifikovaným pracovníkem v oboru elektro, zahrnující zejména operativní úpravy, doplňkové práce, asistenci při zkouškách, oživování zařízení, součinnost při koordinaci prací a další odborné činnosti prováděné na základě požadavku objednatele nebo technického dozoru, přičemž rozsah a použití této položky podléhá odsouhlasení objednatelem, provedení dle platných ČSN a souvisejících právních předpisů.</t>
  </si>
  <si>
    <t>Krabice odbočná nástěnná IP66</t>
  </si>
  <si>
    <t>Hodinová zúčtovací sazba práce kvalifikovaného pracovníka elektro provádějícího odborné práce na uzemňovací a jímací soustavě na základě pokynu objednatele nebo TDS. Práce budou vykazovány dle skutečně odpracovaného času a odsouhlaseny objednatelem.</t>
  </si>
  <si>
    <t>Provedení výchozí revize uzemňovací a jímací soustavy oprávněnou osobou dle platných právních předpisů a ČSN. Součástí položky je provedení předepsaných měření, vyhodnocení výsledků a vypracování písemné revizní zprávy.</t>
  </si>
  <si>
    <t>Technická koordinace prací uzemňovací a jímací elektroinstalační části stavby s ostatními profesemi, účast na jednáních a operativní řešení kolizí během realizace.</t>
  </si>
  <si>
    <t>Dodávka a montáž uzemňovacího vodiče z nerezové oceli třídy V4A, kruhového průřezu Ø10 mm, určeného pro uzemňovací a pospojovací soustavy. Součástí položky je tvarování, ukládání, upevnění, spojování a provedení dle projektové dokumentace a platných ČSN (zejména ČSN EN 62305 a ČSN 33 2000).</t>
  </si>
  <si>
    <t>Provedení protikorozní ochrany uzemňovacích spojů a svarů, zejména nátěrem nebo jiným vhodným ochranným prostředkem, zajišťujícím dlouhodobou ochranu proti korozi v zemině nebo venkovním prostředí.</t>
  </si>
  <si>
    <t>Dodávka a montáž podpěry uzemňovacího vývodu určené k mechanickému zajištění a vedení uzemňovacího vodiče nebo pásku, zajišťující dodržení předepsané vzdálenosti od podkladu a ochranu proti mechanickému namáhání, včetně mechanického upevnění k podkladu a osazení uzemňovacího vodiče, provedení dle platných ČSN a montážního návodu výrobce.</t>
  </si>
  <si>
    <t>Ocelový páskový vodič FeZn 30×4 mm</t>
  </si>
  <si>
    <t>Dodávka a montáž ocelového páskového vodiče FeZn o rozměrech 30×4 mm s povrchovou úpravou žárovým zinkováním, určeného pro uzemnění a ekvipotenciální pospojování, včetně uložení, tvarování, mechanického upevnění, propojení s ostatními částmi uzemňovací soustavy a ověření elektrické spojitosti, provedení dle platných ČSN a montážního návodu výrobce.</t>
  </si>
  <si>
    <t>Dodávka a montáž uzemňovací svorky typu páska–páska z materiálu FeZn určené pro vzájemné spojení ocelových páskových vodičů v uzemňovací nebo pospojovací soustavě, zajišťující trvalý a mechanicky odolný elektrický spoj, včetně mechanického dotažení, případného očištění styčných ploch a ověření elektrické spojitosti, provedení dle platných ČSN a montážního návodu výrobce.</t>
  </si>
  <si>
    <t>Dodávka a montáž uzemňovací svorky typu páska–drát z materiálu FeZn určené pro spojení ocelového páskového vodiče s kruhovým uzemňovacím vodičem v uzemňovací nebo pospojovací soustavě, zajišťující trvalý, mechanicky odolný a elektricky spolehlivý spoj, včetně mechanického dotažení, případného očištění styčných ploch a ověření elektrické spojitosti, provedení dle platných ČSN a montážního návodu výrobce.</t>
  </si>
  <si>
    <t>Dodávka a montáž třmenové uzemňovací svorky typu SKT určené pro spojení ocelových páskových vodičů mezi sebou nebo pro spojení páskového vodiče s kruhovým uzemňovacím vodičem v uzemňovací nebo pospojovací soustavě, zajišťující trvalý, mechanicky odolný a elektricky spolehlivý spoj, včetně mechanického dotažení, případného očištění styčných ploch a ověření elektrické spojitosti, provedení dle platných ČSN a montážního návodu výrobce.</t>
  </si>
  <si>
    <t>Dodávka a montáž zkušební svorky určené pro rozpojitelné spojení uzemňovacího nebo pospojovacího vodiče za účelem provádění revizních a kontrolních měření, zajišťující spolehlivý elektrický kontakt a možnost bezpečného rozpojení, včetně mechanického upevnění, připojení vodičů, označení a ověření elektrické spojitosti, provedení dle platných ČSN a montážního návodu výrobce.</t>
  </si>
  <si>
    <t>Dodávka a montáž identifikačního štítku určeného pro označení svodu uzemňovací nebo hromosvodní soustavy, sloužícího k jednoznačné identifikaci svodu pro účely provozu, kontroly a revizí, včetně mechanického upevnění štítku na určené místo, provedení odolné vůči vnějším vlivům a s trvanlivým značením, provedení dle platných ČSN a montážního návodu výrobce.</t>
  </si>
  <si>
    <t>Dodávka a montáž držáku ochranného úhelníku určeného k mechanickému upevnění ochranného úhelníku k podkladu, zajišťujícího stabilní a bezpečné uchycení v požadované poloze, včetně montážního materiálu a mechanického upevnění, provedení dle platných ČSN a montážního návodu výrobce.</t>
  </si>
  <si>
    <t>Dodávka a montáž jímací tyče z hliníku o délce 2 m a průměru 16 mm, určené pro vytvoření jímací soustavy ochrany před bleskem, včetně mechanického upevnění pomocí odpovídajících držáků, napojení na jímací nebo svodové vedení a zajištění trvalého elektrického spojení, provedení dle platných ČSN a montážního návodu výrobce.</t>
  </si>
  <si>
    <t>Dodávka a montáž svorky určené pro připojení jímací tyče o průměru 16 mm z hliníku, zajišťující mechanicky pevné a elektricky spolehlivé spojení jímací tyče s navazujícím jímacím nebo svodovým vedením, včetně mechanického dotažení, kontroly spojení a ověření elektrické kontinuity, provedení dle platných ČSN a montážního návodu výrobce.</t>
  </si>
  <si>
    <t>Dodávka a montáž betonového podstavce o hmotnosti 17 kg s klínem, určeného pro stabilní osazení jímací tyče nebo jiných prvků hromosvodní soustavy na střechách nebo zpevněných plochách bez nutnosti kotvení do konstrukce, včetně správného usazení podstavce, upevnění osazovaného prvku a kontroly stability, provedení dle platných ČSN a montážního návodu výrobce.</t>
  </si>
  <si>
    <t>Dodávka a montáž podložky určené jako pomocný montážní prvek pro správné usazení, vymezení nebo rozložení tlaku mezi jednotlivými částmi konstrukce nebo montovanými prvky, použitá v rozsahu nezbytném pro řádné provedení montáže dle projektového řešení, provedení dle platných ČSN a montážního návodu výrobce.</t>
  </si>
  <si>
    <t>Betonová podpěra FB pro vedení na ploché střeše</t>
  </si>
  <si>
    <t>Dodávka a montáž betonové podpěry typu FB určené pro vedení hromosvodního nebo uzemňovacího vodiče na ploché střeše, zajišťující stabilní uložení vedení bez zásahu do střešního pláště, včetně správného rozmístění podpěr, uložení vodiče do podpěry a kontroly stability a polohy vedení, provedení dle platných ČSN a montážního návodu výrobce.</t>
  </si>
  <si>
    <t>Dodávka a montáž svorky typu MV z hliníku určené pro spojení nebo připojení hromosvodního či uzemňovacího vodiče v jímací nebo svodové soustavě, zajišťující mechanicky pevné a elektricky spolehlivé spojení, včetně mechanického dotažení, případného očištění styčných ploch a ověření elektrické spojitosti, provedení dle platných ČSN a montážního návodu výrobce.</t>
  </si>
  <si>
    <t>Dodávka a montáž svorky určené pro upevnění hromosvodního nebo uzemňovacího vodiče na falcovanou střešní krytinu, přičemž konkrétní typ svorky bude zvolen dle skutečného typu a rozměru falcu na objektu, tak aby bylo zajištěno pevné mechanické uchycení bez porušení střešního pláště a spolehlivý elektrický kontakt, včetně mechanického dotažení, kontroly upevnění a ověření elektrické spojitosti, provedení dle platných ČSN a montážního návodu výrobce.</t>
  </si>
  <si>
    <t>Nerez držák hromosvod drátu 8 a 10 mm do izolace</t>
  </si>
  <si>
    <t>Dodávka a montáž nerezového držáku určeného pro upevnění hromosvodního vodiče o průměru 8 mm nebo 10 mm do tepelné izolace, zajišťující spolehlivé mechanické uchycení vodiče bez narušení funkce střešního nebo fasádního souvrství, včetně správného osazení držáku do izolace, uložení vodiče a kontroly stability a polohy vedení, provedení dle platných ČSN a montážního návodu výrobce.</t>
  </si>
  <si>
    <t>Dodávka a montáž ohebné elektroinstalační trubky z PVC jmenovité světlosti DN20, určené k ochraně elektrických kabelů a vodičů při vnitřních instalacích v objektech. Trubka je určena pro uložení do stavebních konstrukcí, dutin, pod omítku nebo do podhledů. Součástí položky je uložení trubky, tvarování, zkracování, spojování, upevnění k podkladu nebo konstrukci, zajištění proti posunu a příprava pro zatažení kabelů. Provedení dle platných ČSN a montážního návodu výrobce.</t>
  </si>
  <si>
    <t>Dodávka a montáž ohebné elektroinstalační trubky z PVC jmenovité světlosti DN25, určené k ochraně elektrických kabelů a vodičů při vnitřních instalacích v objektech. Trubka je určena pro uložení do stavebních konstrukcí, dutin, pod omítku nebo do podhledů. Součástí položky je uložení trubky, tvarování, zkracování, spojování, upevnění k podkladu nebo konstrukci, zajištění proti posunu a příprava pro zatažení kabelů. Provedení dle platných ČSN a montážního návodu výrobce.</t>
  </si>
  <si>
    <t>Trubka PVC pevná hrdlová DN20, 750N/5cm</t>
  </si>
  <si>
    <t>Trubka PVC pevná hrdlová DN25, 750N/5cm</t>
  </si>
  <si>
    <t>Trubka PVC pevná hrdlová DN32, 750N/5cm</t>
  </si>
  <si>
    <t>Dodávka a montáž pevné hrdlové elektroinstalační trubky z PVC jmenovité světlosti DN20, s minimální kruhovou pevností 750 N / 5 cm, určené pro vnitřní prostředí a ochranu kabelových vedení. Trubka musí být odolná vůči mechanickému namáhání a běžným klimatickým vlivům. Součástí položky je uložení trubky, spojování, řezání, upevnění k podkladu, příprava pro zatažení kabelů a provedení dle platných ČSN a montážního návodu výrobce.</t>
  </si>
  <si>
    <t>Dodávka a montáž pevné hrdlové elektroinstalační trubky z PVC jmenovité světlosti DN25, s minimální kruhovou pevností 750 N / 5 cm, určené pro vnitřní prostředí a ochranu kabelových vedení. Trubka musí být odolná vůči mechanickému namáhání a běžným klimatickým vlivům. Součástí položky je uložení trubky, spojování, řezání, upevnění k podkladu, příprava pro zatažení kabelů a provedení dle platných ČSN a montážního návodu výrobce.</t>
  </si>
  <si>
    <t>Dodávka a montáž pevné hrdlové elektroinstalační trubky z PVC jmenovité světlosti DN32, s minimální kruhovou pevností 750 N / 5 cm, určené pro vnitřní prostředí a ochranu kabelových vedení. Trubka musí být odolná vůči mechanickému namáhání a běžným klimatickým vlivům. Součástí položky je uložení trubky, spojování, řezání, upevnění k podkladu, příprava pro zatažení kabelů a provedení dle platných ČSN a montážního návodu výrobce.</t>
  </si>
  <si>
    <t>Dodávka a montáž příchytky pro upevnění elektroinstalační trubky DN20 k nosné konstrukci. Součástí položky je kotvicí materiál, vrtání, upevnění a mechanické zajištění trubky.</t>
  </si>
  <si>
    <t>Dodávka a montáž příchytky pro upevnění elektroinstalační trubky DN25 k nosné konstrukci. Součástí položky je kotvicí materiál, vrtání, upevnění a mechanické zajištění trubky.</t>
  </si>
  <si>
    <t>Dodávka a montáž příchytky pro upevnění elektroinstalační trubky DN32 k nosné konstrukci. Součástí položky je kotvicí materiál, vrtání, upevnění a mechanické zajištění trubky.</t>
  </si>
  <si>
    <t>Dodávka a montáž plastové kabelové příchytky určené k upevnění elektrických kabelů a vodičů na stavební konstrukce nebo instalační podklady. Příchytka je určena pro použití v interiéru, případně v chráněném prostředí, a umožňuje mechanicky bezpečné uchycení kabelu odpovídajícího jmenovitému rozměru příchytky. Součástí položky je osazení příchytky, případné vrtání otvoru, použití vhodného upevňovacího prvku a upevnění kabelu v souladu s projektovou dokumentací. Provedení dle platných ČSN a montážního návodu výrobce.</t>
  </si>
  <si>
    <t>Dodávka a montáž plastové kabelové příchytky určené k upevnění svazku elektrických kabelů a vodičů na stavební konstrukce nebo instalační podklady. Příchytka umožňuje bezpečné mechanické uchycení až 12 kabelů o vnějším průměru cca 10 mm, nebo ekvivalentního svazku vodičů odpovídajícího této kapacitě. Příchytka je určena pro použití v interiéru nebo v chráněném prostředí. Součástí položky je osazení příchytky, případné vrtání otvoru, použití vhodného upevňovacího prvku a upevnění kabelů v souladu s projektovou dokumentací. Provedení dle platných ČSN a projektové dokumentace.</t>
  </si>
  <si>
    <t>Dodávka a montáž korugované chráničky o jmenovitém průměru DN100 určené pro mechanickou ochranu kabelových vedení, vhodné pro uložení do země nebo do konstrukcí dle projektového řešení, včetně uložení chráničky, případného tvarování, spojování jednotlivých dílů a zajištění průchodnosti pro kabeláž, provedení dle platných ČSN a montážního návodu výrobce.</t>
  </si>
  <si>
    <t>Krabice KP68 do SDK</t>
  </si>
  <si>
    <t>Dodávka a montáž elektroinstalační přístrojové krabice kruhového tvaru o průměru cca 68 mm, určené pro montáž do sádrokartonových konstrukcí (SDK). Krabice je určena k osazení elektroinstalačních přístrojů a spojování vodičů v dutých stěnách. Součástí je osazení krabice, mechanické upevnění pomocí integrovaných rozpěrných prvků, provedení kabelových vstupů, osazení vodičů a příprava pro montáž přístroje. Provedení dle platných ČSN a montážního návodu výrobce.</t>
  </si>
  <si>
    <t>Dodávka a montáž kabelového roštu z pozinkované oceli o přibližném rozměru 50 × 50 mm, určeného pro vedení silových a sdělovacích kabelů v objektu. Kabelový rošt je dodán včetně veškerého systémového příslušenství nezbytného pro jeho kompletní a funkční montáž, zejména spojek, oblouků, redukcí, zakončovacích prvků, nosných a závěsných konstrukcí a kotvicích prvků. Součástí položky je kompletní montáž roštu, jeho mechanické upevnění ke stavebním konstrukcím, vyrovnání, spojení jednotlivých dílů, zajištění kontinuity trasy a příprava pro uložení kabelů. Provedení dle platných ČSN a projektové dokumentace.</t>
  </si>
  <si>
    <t>Dodávka a montáž kabelového roštu z pozinkované oceli o přibližném rozměru 200 × 50 mm, určeného pro vedení silových a sdělovacích kabelů v objektu. Kabelový rošt je dodán včetně veškerého systémového příslušenství nezbytného pro jeho kompletní a funkční montáž, zejména spojek, oblouků, redukcí, zakončovacích prvků, nosných a závěsných konstrukcí a kotvicích prvků. Součástí položky je kompletní montáž roštu, jeho mechanické upevnění ke stavebním konstrukcím, vyrovnání, spojení jednotlivých dílů, zajištění kontinuity trasy a příprava pro uložení kabelů. Provedení dle platných ČSN a projektové dokumentace.</t>
  </si>
  <si>
    <t>Dodávka a montáž kabelového roštu z pozinkované oceli o přibližném rozměru 300 × 50 mm, určeného pro vedení silových a sdělovacích kabelů v objektu. Kabelový rošt je dodán včetně veškerého systémového příslušenství nezbytného pro jeho kompletní a funkční montáž, zejména spojek, oblouků, redukcí, zakončovacích prvků, nosných a závěsných konstrukcí a kotvicích prvků. Součástí položky je kompletní montáž roštu, jeho mechanické upevnění ke stavebním konstrukcím, vyrovnání, spojení jednotlivých dílů, zajištění kontinuity trasy a příprava pro uložení kabelů. Provedení dle platných ČSN a projektové dokumentace.</t>
  </si>
  <si>
    <t>Dodávka a montáž nástěnné odbočné krabice určené pro spojování a rozbočení elektrických vodičů, provedení v krytí minimálně IP66 vhodném pro instalaci v technických, průmyslových nebo venkovních prostorech se zvýšenými nároky na ochranu proti prachu a vlhkosti, včetně mechanické montáže na podklad, osazení kabelových průchodek dle potřeby, provedení vodičových spojů a ověření správnosti zapojení, provedení dle platných ČSN a montážního návodu výrobce.</t>
  </si>
  <si>
    <t>Dodávka a montáž kabelové lávky z oceli s povrchovou úpravou žárovým zinkováním o rozměrech 150×60 mm, určené pro vedení a podporu kabelových tras v technických, průmyslových nebo venkovních prostorech, včetně veškerého potřebného příslušenství a kotvicích prvků, mechanického upevnění k nosné konstrukci, uložení kabelů a kontroly stability a správného provedení, provedení dle platných ČSN a montážního návodu výrobce.</t>
  </si>
  <si>
    <t>Pronájem a použití pracovní zdvihací plošiny včetně obsluhy, dopravy na staveniště, provozu a souvisejících nákladů nezbytných pro realizaci elektroinstalačních prací.</t>
  </si>
  <si>
    <t>Hodinová zúčtovací sazba práce kvalifikovaného pracovníka elektro (elektrikáře) provádějícího odborné elektroinstalační činnosti v rámci realizace stavby. Jedná se o práce prováděné na základě pokynu objednatele nebo technického dozoru stavebníka, které nelze předem přesně specifikovat v položkovém rozpočtu, avšak jsou nezbytné pro řádné dokončení díla. Sazba zahrnuje veškeré náklady na pracovní sílu, běžné ruční nářadí, administrativu a související režii. Práce budou vykazovány v hodinách na základě skutečně odpracovaného času a odsouhlaseny objednatelem.</t>
  </si>
  <si>
    <t>Technická koordinace elektroinstalačních prací s ostatními profesemi na stavbě, účast na jednáních a řešení kolizí v průběhu realizace.</t>
  </si>
  <si>
    <t>Dodávka a montáž instalačního kabelu určeného pro pevné uložení v elektroinstalacích dle projektového řešení, včetně uložení kabelu do chrániček, lišt, tras nebo konstrukcí, provedení potřebných prostupů, upevnění kabelu, zapojení na svorky a ověření správnosti zapojení, provedení dle platných ČSN a montážního návodu výrobce.</t>
  </si>
  <si>
    <t>Příprava otvoru pro krybici do SDK  100x100x50 mm</t>
  </si>
  <si>
    <t>Příprava otvoru v sádrokartonové konstrukci (SDK) pro osazení elektroinstalační krabice o rozměrech cca 100 × 100 × 50 mm. Položka zahrnuje vyznačení polohy otvoru dle projektové dokumentace, vyříznutí otvoru do desky SDK vhodným nástrojem, očištění hran a přípravu konstrukce pro následné osazení krabice. Nezahrnuje dodávku ani montáž samotné krabice. Provedení dle projektové dokumentace a platných technických předpisů.</t>
  </si>
  <si>
    <t>Dodávka a montáž stíněného ovládacího a signálního kabelu typu LiYCY se čtyřmi měděnými jádry o průřezu 0,75 mm² a celkovým opleteným stíněním, určeného pro přenos řídicích, signálních nebo měřicích obvodů v elektroinstalacích dle projektového řešení, včetně uložení kabelu do tras, lišt nebo chrániček, provedení zakončení, připojení stínění dle projektové dokumentace a ověření správné funkčnosti zapojení, provedení dle platných ČSN a montážního návodu výrobce.</t>
  </si>
  <si>
    <t xml:space="preserve">Ruční vnitrostaveništní doprava suti a vybouraných stavebních hmot v rámci objektu, na vzdálenost do cca 18 m. Položka zahrnuje sběr, přemístění materiálu na určené místo shromažďování v objektu, manipulaci s materiálem a běžné pomocné práce související s přesunem hmot. Nezahrnuje nakládku na dopravní prostředek, odvoz mimo staveniště ani poplatky za uložení na skládku. </t>
  </si>
  <si>
    <t>Odvoz suti a vybouraných stavebních hmot z místa shromažďování na staveništi na skládku nebo meziskládku na vzdálenost do cca 1 km. Položka zahrnuje naložení materiálu, dopravu, složení na určeném místě a běžné manipulační práce. Nakládání s odpady bude prováděno v souladu s platnými právními předpisy o odpadech a provozním režimem stavby. Nezahrnuje poplatky za uložení odpadu na skládce, pokud nejsou uvedeny samostatně.</t>
  </si>
  <si>
    <r>
      <t xml:space="preserve">Příplatek k základní položce odvozu suti a vybouraných stavebních hmot na skládku nebo meziskládku za každý započatý 1 km přepravní vzdálenosti </t>
    </r>
    <r>
      <rPr>
        <sz val="10"/>
        <color theme="3" tint="0.39997558519241921"/>
        <rFont val="Arial"/>
        <family val="2"/>
        <charset val="238"/>
      </rPr>
      <t>nad rámec základní vzdálenosti 1 km. Položka zahrnuje navýšení nákladů na dopravu materiálu odpovídající skutečně ujeté vzdálenosti nad tuto základní hodnotu. Nakládání s odpady bude prováděno v souladu s platnými právními předpisy o odpadech a provozním režimem stavby. Nezahrnuje poplatky za uložení odpadu na skládce.</t>
    </r>
  </si>
  <si>
    <t>Poplatek za uložení stavebního směsného odpadu na skládce v souladu s platnými právními předpisy o odpadech. Položka zahrnuje zákonný poplatek za ukládání odpadu a provozní poplatek skládky odpovídající druhu a množství uloženého odpadu. Odpadem se rozumí stavební směsný odpad vzniklý při realizaci stavby.</t>
  </si>
  <si>
    <t>Úpravy stávajících elektroinstalací</t>
  </si>
  <si>
    <t>Dodávka a montáž instalačního vodiče typu H07V-U s měděným plným jádrem o průřezu 6 mm², určeného pro pevné uložení v elektroinstalacích do trubek, lišt, rozvaděčů nebo jiných krytých prostor dle projektového řešení, včetně vedení vodiče, zapojení na svorky, označení a ověření správnosti zapojení, provedení dle platných ČSN a montážního návodu výrobce.</t>
  </si>
  <si>
    <t>Dodávka a montáž instalačního vodiče typu H07V-K s měděným plným jádrem o průřezu 10 mm², určeného pro pevné uložení v elektroinstalacích do trubek, lišt, rozvaděčů nebo jiných krytých prostor dle projektového řešení, včetně vedení vodiče, zapojení na svorky, označení a ověření správnosti zapojení, provedení dle platných ČSN a montážního návodu výrobce.</t>
  </si>
  <si>
    <t>Dodávka a montáž instalačního vodiče typu H07V-K s měděným plným jádrem o průřezu 35 mm², určeného pro pevné uložení v elektroinstalacích do trubek, lišt, rozvaděčů nebo jiných krytých prostor dle projektového řešení, včetně vedení vodiče, zapojení na svorky, označení a ověření správnosti zapojení, provedení dle platných ČSN a montážního návodu výrobce.</t>
  </si>
  <si>
    <t>Dodávka a montáž instalačního vodiče typu H07V-K s měděným plným jádrem o průřezu 50 mm², určeného pro pevné uložení v elektroinstalacích do trubek, lišt, rozvaděčů nebo jiných krytých prostor dle projektového řešení, včetně vedení vodiče, zapojení na svorky, označení a ověření správnosti zapojení, provedení dle platných ČSN a montážního návodu výrobce.</t>
  </si>
  <si>
    <t>Průraz stěnovou konstrukcí tl. 30cm, do průměru 6cm, vč. začištění</t>
  </si>
  <si>
    <t>Provedení průrazu stěnovou konstrukcí o tloušťce přibližně 30 cm do průměru 60 mm, určeného pro vedení kabeláže nebo chrániček, včetně vyvrtání nebo vysekání otvoru, začištění okrajů průrazu a uvedení povrchu do odpovídajícího stavu, provedení dle projektové dokumentace a platných technických předpisů.</t>
  </si>
  <si>
    <t>Provedení průrazu stěnovou konstrukcí o tloušťce přibližně 45 cm do průměru 60 mm, určeného pro vedení kabeláže nebo chrániček, včetně vyvrtání nebo vysekání otvoru, začištění okrajů průrazu a uvedení povrchu do odpovídajícího stavu, provedení dle projektové dokumentace a platných technických předpisů.</t>
  </si>
  <si>
    <t>Průraz stěnovou konstrukcí tl. 45cm, do průměru 6cm, vč. začištění</t>
  </si>
  <si>
    <t>Dodávka a provedení požárních ucpávek prostupů kabelových tras a elektroinstalací stavebními konstrukcemi za účelem obnovení požární odolnosti dělicích konstrukcí, provedené certifikovaným systémem v rozsahu dle projektové dokumentace a požárně bezpečnostního řešení, včetně přípravy prostupů, aplikace ucpávkového systému, označení ucpávky identifikačním štítkem a předání dokladů o použitých certifikovaných výrobcích, provedení dle platných ČSN a montážního návodu výrobce.</t>
  </si>
  <si>
    <t>Provedení úprav stávajících elektroinstalací v rozsahu nezbytném pro realizaci nových nebo navazujících zařízení dle projektové dokumentace, zahrnující zejména přepojení vodičů, úpravy tras, doplnění nebo přemístění přístrojů a koncových prvků, úpravy zapojení v rozvaděčích a uvedení dotčených částí instalace do provozuschopného stavu, přičemž rozsah úprav vychází ze skutečného stavu na místě, provedení dle platných ČSN.</t>
  </si>
  <si>
    <t>Dodávka a použití přidruženého instalačního materiálu nezbytného pro provedení úprav stávajících elektroinstalací dle projektové dokumentace a skutečného stavu na místě, zahrnující zejména svorky, spojovací a upevňovací materiál, kabelové průchodky, koncovky, drobné montážní prvky a další pomocný materiál, který není samostatně specifikován v položkách rozpočtu, provedení dle platných ČSN a montážních návodů výrobců.</t>
  </si>
  <si>
    <t>ROZPOČET (zadání)</t>
  </si>
  <si>
    <t>Zhotovitel:</t>
  </si>
  <si>
    <t>Cen.soustava</t>
  </si>
  <si>
    <t>vlastní</t>
  </si>
  <si>
    <t>460 68-0022.RT1</t>
  </si>
  <si>
    <t>460 68-0023.RT1</t>
  </si>
  <si>
    <t>RTS 25/ II</t>
  </si>
  <si>
    <t>Podpěra uzemňovacího vývodu</t>
  </si>
  <si>
    <t>Zkušební svorka - NEREZ</t>
  </si>
  <si>
    <t>ochranný úhelník OU17 NEREZ</t>
  </si>
  <si>
    <t>Dodávka a montáž ochranného úhelníku typu OU17 z materiálu NEREZ určeného k mechanické ochraně uzemňovacího nebo hromosvodního vodiče v místech zvýšeného rizika poškození, zejména při vedení po fasádě nebo v přístupných částech objektu, včetně mechanického upevnění k podkladu a osazení vodiče, provedení dle platných ČSN a montážního návodu výrobce.</t>
  </si>
  <si>
    <t>držák ochranného úhelníku NEREZ</t>
  </si>
  <si>
    <t>Svorka na falc NEREZ (zvolit dle typu falcu)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</si>
</sst>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1">
    <numFmt numFmtId="5" formatCode="#,##0\ &quot;Kč&quot;;\-#,##0\ &quot;Kč&quot;"/>
    <numFmt numFmtId="6" formatCode="#,##0\ &quot;Kč&quot;;[Red]\-#,##0\ &quot;Kč&quot;"/>
    <numFmt numFmtId="8" formatCode="#,##0.00\ &quot;Kč&quot;;[Red]\-#,##0.00\ &quot;Kč&quot;"/>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0.000"/>
    <numFmt numFmtId="166" formatCode="#,##0.0\ &quot;Kč&quot;;[Red]\-#,##0.0\ &quot;Kč&quot;"/>
    <numFmt numFmtId="167" formatCode="#,##0.00\ &quot;Kč&quot;"/>
    <numFmt numFmtId="168" formatCode="&quot;$&quot;#,##0.00"/>
    <numFmt numFmtId="169" formatCode="#,##0.00\ _K_č"/>
    <numFmt numFmtId="170" formatCode="0.0%"/>
    <numFmt numFmtId="171" formatCode="#,##0&quot; Kč&quot;;[Red]\-#,##0&quot; Kč&quot;"/>
    <numFmt numFmtId="172" formatCode="#,##0.00&quot; Kč&quot;;[Red]\-#,##0.00&quot; Kč&quot;"/>
    <numFmt numFmtId="173" formatCode="_(&quot;$&quot;* #,##0_);_(&quot;$&quot;* \(#,##0\);_(&quot;$&quot;* &quot;-&quot;_);_(@_)"/>
    <numFmt numFmtId="174" formatCode="#,##0.0_);[Red]\(#,##0.0\)"/>
    <numFmt numFmtId="175" formatCode="#,##0\ &quot;Kč&quot;"/>
    <numFmt numFmtId="176" formatCode="#,##0.00\ &quot;Kč&quot;;[Red]#,##0.00\ &quot;Kč&quot;"/>
    <numFmt numFmtId="177" formatCode="&quot;$&quot;#,##0_);[Red]\(&quot;$&quot;#,##0\)"/>
    <numFmt numFmtId="178" formatCode="\$#,##0_);[Red]&quot;($&quot;#,##0\)"/>
    <numFmt numFmtId="179" formatCode="&quot;$&quot;#,##0.00_);[Red]\(&quot;$&quot;#,##0.00\)"/>
    <numFmt numFmtId="180" formatCode="\$#,##0.00_);[Red]&quot;($&quot;#,##0.00\)"/>
    <numFmt numFmtId="181" formatCode="_(&quot;$&quot;* #,##0.00_);_(&quot;$&quot;* \(#,##0.00\);_(&quot;$&quot;* &quot;-&quot;??_);_(@_)"/>
    <numFmt numFmtId="182" formatCode="#,##0_);[Red]\(#,##0\)"/>
    <numFmt numFmtId="183" formatCode="d/\ mmm\ yy"/>
    <numFmt numFmtId="184" formatCode="d\-mmm\-yy\ \ \ h:mm"/>
    <numFmt numFmtId="185" formatCode="d\-mmm\-yy&quot;   &quot;h:mm"/>
    <numFmt numFmtId="186" formatCode="#,##0.0_);\(#,##0.0\)"/>
    <numFmt numFmtId="187" formatCode="#,##0.000_);\(#,##0.000\)"/>
    <numFmt numFmtId="188" formatCode="_ * #,##0_ ;_ * \-#,##0_ ;_ * &quot;-&quot;_ ;_ @_ "/>
    <numFmt numFmtId="189" formatCode="_ * #,##0.00_ ;_ * \-#,##0.00_ ;_ * &quot;-&quot;??_ ;_ @_ "/>
    <numFmt numFmtId="190" formatCode="_-* #,##0.00\ [$€-1]_-;\-* #,##0.00\ [$€-1]_-;_-* &quot;-&quot;??\ [$€-1]_-"/>
    <numFmt numFmtId="191" formatCode="_(&quot;Kč&quot;* #,##0.00_);_(&quot;Kč&quot;* \(#,##0.00\);_(&quot;Kč&quot;* &quot;-&quot;??_);_(@_)"/>
    <numFmt numFmtId="192" formatCode="_-* #,##0.00&quot; Kč&quot;_-;\-* #,##0.00&quot; Kč&quot;_-;_-* \-??&quot; Kč&quot;_-;_-@_-"/>
    <numFmt numFmtId="193" formatCode="mmm\-yy_)"/>
    <numFmt numFmtId="194" formatCode="0.0%;\(0.0%\)"/>
    <numFmt numFmtId="195" formatCode="0%_);[Red]\(0%\)"/>
    <numFmt numFmtId="196" formatCode="0.0%_);[Red]\(0.0%\)"/>
    <numFmt numFmtId="197" formatCode="0.0%;[Red]\-0.0%"/>
    <numFmt numFmtId="198" formatCode="0.00%;[Red]\-0.00%"/>
    <numFmt numFmtId="199" formatCode="00##"/>
    <numFmt numFmtId="200" formatCode="#,##0\ _S_k"/>
    <numFmt numFmtId="201" formatCode="###,###,_);[Red]\(###,###,\)"/>
    <numFmt numFmtId="202" formatCode="###,###.0,_);[Red]\(###,###.0,\)"/>
    <numFmt numFmtId="203" formatCode="hh:mm\ AM/PM"/>
    <numFmt numFmtId="204" formatCode="_ &quot;Fr.&quot;\ * #,##0_ ;_ &quot;Fr.&quot;\ * \-#,##0_ ;_ &quot;Fr.&quot;\ * &quot;-&quot;_ ;_ @_ "/>
    <numFmt numFmtId="205" formatCode="_ &quot;Fr.&quot;\ * #,##0.00_ ;_ &quot;Fr.&quot;\ * \-#,##0.00_ ;_ &quot;Fr.&quot;\ * &quot;-&quot;??_ ;_ @_ "/>
    <numFmt numFmtId="206" formatCode="_-&quot;Ł&quot;* #,##0_-;\-&quot;Ł&quot;* #,##0_-;_-&quot;Ł&quot;* &quot;-&quot;_-;_-@_-"/>
    <numFmt numFmtId="207" formatCode="_-&quot;Ł&quot;* #,##0.00_-;\-&quot;Ł&quot;* #,##0.00_-;_-&quot;Ł&quot;* &quot;-&quot;??_-;_-@_-"/>
    <numFmt numFmtId="208" formatCode="###0_)"/>
  </numFmts>
  <fonts count="122">
    <font>
      <sz val="10"/>
      <name val="Arial"/>
      <family val="2"/>
      <charset val="238"/>
    </font>
    <font>
      <sz val="11"/>
      <color theme="1"/>
      <name val="Calibri"/>
      <family val="2"/>
      <charset val="238"/>
      <scheme val="minor"/>
    </font>
    <font>
      <sz val="10"/>
      <name val="Arial"/>
      <family val="2"/>
      <charset val="238"/>
    </font>
    <font>
      <sz val="10"/>
      <name val="Arial CE"/>
      <family val="2"/>
      <charset val="238"/>
    </font>
    <font>
      <sz val="10"/>
      <color indexed="9"/>
      <name val="Arial CE"/>
      <family val="2"/>
      <charset val="238"/>
    </font>
    <font>
      <b/>
      <sz val="10"/>
      <color indexed="18"/>
      <name val="Arial CE"/>
      <family val="2"/>
      <charset val="238"/>
    </font>
    <font>
      <b/>
      <sz val="10"/>
      <color indexed="9"/>
      <name val="Arial"/>
      <family val="2"/>
      <charset val="238"/>
    </font>
    <font>
      <b/>
      <sz val="10"/>
      <color indexed="13"/>
      <name val="Arial"/>
      <family val="2"/>
      <charset val="238"/>
    </font>
    <font>
      <sz val="10"/>
      <color indexed="18"/>
      <name val="Arial"/>
      <family val="2"/>
      <charset val="238"/>
    </font>
    <font>
      <sz val="8"/>
      <name val="Arial"/>
      <family val="2"/>
      <charset val="238"/>
    </font>
    <font>
      <b/>
      <sz val="10"/>
      <color indexed="10"/>
      <name val="Arial CE"/>
      <family val="2"/>
      <charset val="238"/>
    </font>
    <font>
      <b/>
      <sz val="9"/>
      <color indexed="10"/>
      <name val="Arial CE"/>
      <family val="2"/>
      <charset val="238"/>
    </font>
    <font>
      <sz val="10"/>
      <name val="Arial CE"/>
      <family val="2"/>
      <charset val="238"/>
    </font>
    <font>
      <b/>
      <sz val="9"/>
      <color indexed="12"/>
      <name val="Arial CE"/>
      <family val="2"/>
      <charset val="238"/>
    </font>
    <font>
      <sz val="10"/>
      <color indexed="10"/>
      <name val="Arial"/>
      <family val="2"/>
      <charset val="238"/>
    </font>
    <font>
      <b/>
      <sz val="10"/>
      <color indexed="10"/>
      <name val="Arial"/>
      <family val="2"/>
      <charset val="238"/>
    </font>
    <font>
      <b/>
      <sz val="12"/>
      <name val="Arial CE"/>
      <family val="2"/>
      <charset val="238"/>
    </font>
    <font>
      <b/>
      <sz val="12"/>
      <color indexed="12"/>
      <name val="Arial CE"/>
      <family val="2"/>
      <charset val="238"/>
    </font>
    <font>
      <b/>
      <sz val="12"/>
      <color indexed="12"/>
      <name val="Arial"/>
      <family val="2"/>
      <charset val="238"/>
    </font>
    <font>
      <sz val="10"/>
      <name val="Arial"/>
      <family val="2"/>
      <charset val="238"/>
    </font>
    <font>
      <b/>
      <sz val="10"/>
      <name val="Arial"/>
      <family val="2"/>
      <charset val="238"/>
    </font>
    <font>
      <b/>
      <sz val="10"/>
      <name val="Arial CE"/>
      <family val="2"/>
      <charset val="238"/>
    </font>
    <font>
      <b/>
      <sz val="10"/>
      <color indexed="12"/>
      <name val="Arial CE"/>
      <family val="2"/>
      <charset val="238"/>
    </font>
    <font>
      <b/>
      <sz val="10"/>
      <color indexed="12"/>
      <name val="Arial"/>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0"/>
      <color indexed="9"/>
      <name val="Arial"/>
      <family val="2"/>
      <charset val="238"/>
    </font>
    <font>
      <b/>
      <sz val="12"/>
      <color indexed="9"/>
      <name val="Arial CE"/>
      <family val="2"/>
      <charset val="238"/>
    </font>
    <font>
      <sz val="10"/>
      <name val="Helv"/>
    </font>
    <font>
      <b/>
      <sz val="10"/>
      <name val="Univers CE"/>
      <family val="2"/>
      <charset val="238"/>
    </font>
    <font>
      <sz val="10"/>
      <name val="AvantGardeGothicE"/>
      <charset val="238"/>
    </font>
    <font>
      <sz val="8"/>
      <color indexed="8"/>
      <name val=".HelveticaLightTTEE"/>
      <family val="2"/>
      <charset val="2"/>
    </font>
    <font>
      <b/>
      <sz val="10"/>
      <color indexed="8"/>
      <name val=".HelveticaLightTTEE"/>
      <charset val="238"/>
    </font>
    <font>
      <b/>
      <sz val="10"/>
      <name val="Arial CE"/>
      <family val="2"/>
      <charset val="238"/>
    </font>
    <font>
      <b/>
      <sz val="18"/>
      <color indexed="56"/>
      <name val="Cambria"/>
      <family val="2"/>
      <charset val="238"/>
    </font>
    <font>
      <sz val="11"/>
      <color indexed="60"/>
      <name val="Calibri"/>
      <family val="2"/>
      <charset val="238"/>
    </font>
    <font>
      <sz val="11"/>
      <color indexed="52"/>
      <name val="Calibri"/>
      <family val="2"/>
      <charset val="238"/>
    </font>
    <font>
      <b/>
      <sz val="8"/>
      <name val="Arial"/>
      <family val="2"/>
    </font>
    <font>
      <sz val="8"/>
      <name val="Arial"/>
      <family val="2"/>
    </font>
    <font>
      <b/>
      <u/>
      <sz val="12"/>
      <color indexed="10"/>
      <name val="Arial CE"/>
      <family val="2"/>
      <charset val="238"/>
    </font>
    <font>
      <b/>
      <sz val="10"/>
      <color indexed="10"/>
      <name val="Arial CE"/>
      <family val="2"/>
      <charset val="238"/>
    </font>
    <font>
      <sz val="10"/>
      <color theme="0"/>
      <name val="Arial CE"/>
      <family val="2"/>
      <charset val="238"/>
    </font>
    <font>
      <b/>
      <sz val="10"/>
      <color rgb="FFFF0000"/>
      <name val="Arial CE"/>
      <family val="2"/>
      <charset val="238"/>
    </font>
    <font>
      <sz val="10"/>
      <name val="Arial"/>
      <family val="2"/>
      <charset val="238"/>
    </font>
    <font>
      <sz val="10"/>
      <name val="Arial CE"/>
      <family val="2"/>
      <charset val="238"/>
    </font>
    <font>
      <b/>
      <sz val="10"/>
      <color rgb="FFFF0000"/>
      <name val="Arial"/>
      <family val="2"/>
      <charset val="238"/>
    </font>
    <font>
      <sz val="11"/>
      <name val="Arial"/>
      <family val="2"/>
      <charset val="238"/>
    </font>
    <font>
      <b/>
      <sz val="11"/>
      <name val="Arial"/>
      <family val="2"/>
      <charset val="238"/>
    </font>
    <font>
      <i/>
      <sz val="11"/>
      <name val="Prime CZ"/>
      <family val="3"/>
    </font>
    <font>
      <b/>
      <sz val="15"/>
      <name val="Prime CZ"/>
      <family val="3"/>
    </font>
    <font>
      <b/>
      <sz val="12"/>
      <name val="Prime CZ"/>
      <family val="3"/>
    </font>
    <font>
      <sz val="10"/>
      <name val="Times New Roman"/>
      <family val="1"/>
      <charset val="238"/>
    </font>
    <font>
      <sz val="16"/>
      <name val="Prime"/>
      <family val="3"/>
    </font>
    <font>
      <b/>
      <sz val="16"/>
      <name val="Arial"/>
      <family val="2"/>
      <charset val="238"/>
    </font>
    <font>
      <b/>
      <sz val="16"/>
      <color rgb="FF0000FF"/>
      <name val="Arial"/>
      <family val="2"/>
      <charset val="238"/>
    </font>
    <font>
      <b/>
      <sz val="15"/>
      <color rgb="FF0000FF"/>
      <name val="Arial"/>
      <family val="2"/>
      <charset val="238"/>
    </font>
    <font>
      <i/>
      <sz val="11"/>
      <name val="Arial"/>
      <family val="2"/>
      <charset val="238"/>
    </font>
    <font>
      <sz val="11"/>
      <name val="Prime"/>
      <family val="3"/>
    </font>
    <font>
      <b/>
      <sz val="14"/>
      <name val="Prime CZ"/>
      <family val="3"/>
    </font>
    <font>
      <b/>
      <sz val="9"/>
      <color rgb="FFFF0000"/>
      <name val="Arial CE"/>
      <family val="2"/>
      <charset val="238"/>
    </font>
    <font>
      <sz val="12"/>
      <name val="formata"/>
      <charset val="238"/>
    </font>
    <font>
      <b/>
      <sz val="12"/>
      <name val="formata"/>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Arial CE"/>
      <family val="2"/>
      <charset val="238"/>
    </font>
    <font>
      <sz val="10"/>
      <name val="Univers (WN)"/>
      <family val="2"/>
      <charset val="238"/>
    </font>
    <font>
      <sz val="9"/>
      <color indexed="9"/>
      <name val="Arial Narrow"/>
      <family val="2"/>
      <charset val="238"/>
    </font>
    <font>
      <shadow/>
      <sz val="8"/>
      <color indexed="12"/>
      <name val="Times New Roman"/>
      <family val="1"/>
      <charset val="238"/>
    </font>
    <font>
      <sz val="10"/>
      <color rgb="FF000000"/>
      <name val="MS Sans Serif"/>
      <family val="2"/>
      <charset val="238"/>
    </font>
    <font>
      <sz val="11"/>
      <name val="Arial Black"/>
      <family val="2"/>
      <charset val="238"/>
    </font>
    <font>
      <sz val="10"/>
      <name val="MS Sans Serif"/>
      <family val="2"/>
      <charset val="238"/>
    </font>
    <font>
      <sz val="9"/>
      <name val="Arial"/>
      <family val="2"/>
      <charset val="238"/>
    </font>
    <font>
      <b/>
      <sz val="12"/>
      <name val="HelveticaNewE"/>
      <charset val="238"/>
    </font>
    <font>
      <u/>
      <sz val="10"/>
      <color indexed="12"/>
      <name val="Arial CE"/>
      <family val="2"/>
      <charset val="238"/>
    </font>
    <font>
      <sz val="10"/>
      <color indexed="8"/>
      <name val="Arial"/>
      <family val="2"/>
      <charset val="238"/>
    </font>
    <font>
      <b/>
      <sz val="10"/>
      <name val="Arial Narrow"/>
      <family val="2"/>
      <charset val="238"/>
    </font>
    <font>
      <sz val="10"/>
      <color theme="1"/>
      <name val="Calibri"/>
      <family val="2"/>
      <charset val="238"/>
      <scheme val="minor"/>
    </font>
    <font>
      <b/>
      <sz val="11"/>
      <name val="Arial CE"/>
      <family val="2"/>
      <charset val="238"/>
    </font>
    <font>
      <b/>
      <sz val="10"/>
      <color indexed="8"/>
      <name val="Arial CE"/>
      <family val="2"/>
      <charset val="238"/>
    </font>
    <font>
      <sz val="10"/>
      <name val="Aharoni"/>
      <charset val="177"/>
    </font>
    <font>
      <sz val="12"/>
      <name val="Arial CE"/>
      <family val="2"/>
      <charset val="238"/>
    </font>
    <font>
      <sz val="11"/>
      <name val="Arial CE"/>
      <family val="2"/>
      <charset val="238"/>
    </font>
    <font>
      <b/>
      <i/>
      <sz val="10"/>
      <name val="Arial CE"/>
      <family val="2"/>
      <charset val="238"/>
    </font>
    <font>
      <b/>
      <sz val="8"/>
      <color indexed="8"/>
      <name val="Arial CE"/>
      <family val="2"/>
      <charset val="238"/>
    </font>
    <font>
      <b/>
      <sz val="10"/>
      <name val="Arial CE"/>
      <family val="2"/>
      <charset val="238"/>
    </font>
    <font>
      <i/>
      <sz val="10"/>
      <name val="Times New Roman"/>
      <family val="1"/>
    </font>
    <font>
      <sz val="9"/>
      <name val="Arial CE"/>
      <family val="2"/>
      <charset val="238"/>
    </font>
    <font>
      <sz val="10"/>
      <name val="Helv"/>
      <family val="2"/>
    </font>
    <font>
      <sz val="10"/>
      <color theme="0"/>
      <name val="Arial"/>
      <family val="2"/>
      <charset val="238"/>
    </font>
    <font>
      <b/>
      <sz val="12"/>
      <color theme="0"/>
      <name val="Arial CE"/>
      <family val="2"/>
      <charset val="238"/>
    </font>
    <font>
      <sz val="10"/>
      <name val="Calibri"/>
      <family val="2"/>
      <charset val="238"/>
    </font>
    <font>
      <sz val="11"/>
      <color indexed="8"/>
      <name val="Arial"/>
      <family val="2"/>
      <charset val="238"/>
    </font>
    <font>
      <sz val="11"/>
      <name val="formata"/>
      <charset val="238"/>
    </font>
    <font>
      <b/>
      <sz val="12"/>
      <color rgb="FFFF0000"/>
      <name val="Arial"/>
      <family val="2"/>
      <charset val="238"/>
    </font>
    <font>
      <b/>
      <sz val="12"/>
      <color rgb="FF0000FF"/>
      <name val="Arial"/>
      <family val="2"/>
      <charset val="238"/>
    </font>
    <font>
      <b/>
      <sz val="10"/>
      <color theme="0"/>
      <name val="Arial"/>
      <family val="2"/>
      <charset val="238"/>
    </font>
    <font>
      <sz val="9"/>
      <color theme="3" tint="0.39997558519241921"/>
      <name val="Arial"/>
      <family val="2"/>
      <charset val="238"/>
    </font>
    <font>
      <sz val="10"/>
      <color theme="3" tint="0.39997558519241921"/>
      <name val="Arial"/>
      <family val="2"/>
      <charset val="238"/>
    </font>
    <font>
      <b/>
      <sz val="10"/>
      <name val="Arial CE"/>
      <charset val="238"/>
    </font>
    <font>
      <sz val="8"/>
      <name val="Arial CE"/>
      <charset val="238"/>
    </font>
    <font>
      <sz val="9"/>
      <color indexed="81"/>
      <name val="Tahoma"/>
      <family val="2"/>
      <charset val="238"/>
    </font>
  </fonts>
  <fills count="6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10"/>
      </patternFill>
    </fill>
    <fill>
      <patternFill patternType="solid">
        <fgColor indexed="62"/>
      </patternFill>
    </fill>
    <fill>
      <patternFill patternType="solid">
        <fgColor indexed="57"/>
      </patternFill>
    </fill>
    <fill>
      <patternFill patternType="solid">
        <fgColor indexed="21"/>
        <bgColor indexed="38"/>
      </patternFill>
    </fill>
    <fill>
      <patternFill patternType="solid">
        <fgColor indexed="9"/>
        <bgColor indexed="26"/>
      </patternFill>
    </fill>
    <fill>
      <patternFill patternType="solid">
        <fgColor indexed="42"/>
        <bgColor indexed="64"/>
      </patternFill>
    </fill>
    <fill>
      <patternFill patternType="solid">
        <fgColor rgb="FFFFFF00"/>
        <bgColor indexed="64"/>
      </patternFill>
    </fill>
    <fill>
      <patternFill patternType="solid">
        <fgColor rgb="FFBFBFBF"/>
        <bgColor indexed="64"/>
      </patternFill>
    </fill>
    <fill>
      <patternFill patternType="solid">
        <fgColor indexed="13"/>
        <bgColor indexed="64"/>
      </patternFill>
    </fill>
    <fill>
      <patternFill patternType="solid">
        <fgColor indexed="13"/>
        <bgColor indexed="34"/>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43"/>
        <bgColor indexed="26"/>
      </patternFill>
    </fill>
    <fill>
      <patternFill patternType="solid">
        <fgColor indexed="11"/>
        <bgColor indexed="49"/>
      </patternFill>
    </fill>
    <fill>
      <patternFill patternType="solid">
        <fgColor indexed="51"/>
        <bgColor indexed="50"/>
      </patternFill>
    </fill>
    <fill>
      <patternFill patternType="solid">
        <fgColor indexed="51"/>
        <bgColor indexed="13"/>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gray125">
        <fgColor indexed="22"/>
        <bgColor indexed="9"/>
      </patternFill>
    </fill>
    <fill>
      <patternFill patternType="solid">
        <fgColor indexed="55"/>
        <bgColor indexed="23"/>
      </patternFill>
    </fill>
    <fill>
      <patternFill patternType="solid">
        <fgColor indexed="55"/>
        <bgColor indexed="24"/>
      </patternFill>
    </fill>
    <fill>
      <patternFill patternType="gray0625"/>
    </fill>
    <fill>
      <patternFill patternType="solid">
        <fgColor indexed="41"/>
        <bgColor indexed="15"/>
      </patternFill>
    </fill>
    <fill>
      <patternFill patternType="lightGray">
        <fgColor indexed="22"/>
      </patternFill>
    </fill>
    <fill>
      <patternFill patternType="lightGray">
        <fgColor indexed="22"/>
        <bgColor indexed="9"/>
      </patternFill>
    </fill>
    <fill>
      <patternFill patternType="solid">
        <fgColor indexed="62"/>
        <bgColor indexed="56"/>
      </patternFill>
    </fill>
    <fill>
      <patternFill patternType="solid">
        <fgColor indexed="19"/>
        <bgColor indexed="23"/>
      </patternFill>
    </fill>
    <fill>
      <patternFill patternType="solid">
        <fgColor indexed="10"/>
        <bgColor indexed="60"/>
      </patternFill>
    </fill>
    <fill>
      <patternFill patternType="solid">
        <fgColor indexed="53"/>
        <bgColor indexed="52"/>
      </patternFill>
    </fill>
  </fills>
  <borders count="74">
    <border>
      <left/>
      <right/>
      <top/>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9"/>
      </left>
      <right style="thin">
        <color indexed="9"/>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9"/>
      </left>
      <right style="thin">
        <color indexed="9"/>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medium">
        <color indexed="64"/>
      </bottom>
      <diagonal/>
    </border>
    <border>
      <left style="hair">
        <color indexed="8"/>
      </left>
      <right/>
      <top style="hair">
        <color indexed="8"/>
      </top>
      <bottom style="medium">
        <color indexed="64"/>
      </bottom>
      <diagonal/>
    </border>
    <border>
      <left style="hair">
        <color indexed="8"/>
      </left>
      <right/>
      <top/>
      <bottom style="hair">
        <color indexed="8"/>
      </bottom>
      <diagonal/>
    </border>
    <border>
      <left style="thin">
        <color indexed="9"/>
      </left>
      <right/>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style="thin">
        <color indexed="9"/>
      </right>
      <top/>
      <bottom style="hair">
        <color indexed="8"/>
      </bottom>
      <diagonal/>
    </border>
    <border>
      <left/>
      <right style="hair">
        <color indexed="8"/>
      </right>
      <top style="hair">
        <color indexed="8"/>
      </top>
      <bottom style="medium">
        <color indexed="64"/>
      </bottom>
      <diagonal/>
    </border>
    <border>
      <left style="hair">
        <color indexed="8"/>
      </left>
      <right/>
      <top style="medium">
        <color indexed="64"/>
      </top>
      <bottom style="hair">
        <color indexed="8"/>
      </bottom>
      <diagonal/>
    </border>
    <border>
      <left/>
      <right style="hair">
        <color indexed="8"/>
      </right>
      <top style="medium">
        <color indexed="64"/>
      </top>
      <bottom style="hair">
        <color indexed="8"/>
      </bottom>
      <diagonal/>
    </border>
    <border>
      <left style="medium">
        <color rgb="FFFFFF00"/>
      </left>
      <right/>
      <top/>
      <bottom/>
      <diagonal/>
    </border>
    <border>
      <left/>
      <right/>
      <top style="thin">
        <color indexed="55"/>
      </top>
      <bottom/>
      <diagonal/>
    </border>
    <border>
      <left/>
      <right/>
      <top/>
      <bottom style="dotted">
        <color indexed="64"/>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54"/>
      </bottom>
      <diagonal/>
    </border>
    <border>
      <left/>
      <right/>
      <top/>
      <bottom style="medium">
        <color indexed="30"/>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8"/>
      </top>
      <bottom style="double">
        <color indexed="8"/>
      </bottom>
      <diagonal/>
    </border>
    <border>
      <left/>
      <right/>
      <top style="medium">
        <color indexed="64"/>
      </top>
      <bottom style="medium">
        <color indexed="64"/>
      </bottom>
      <diagonal/>
    </border>
    <border>
      <left/>
      <right/>
      <top/>
      <bottom style="double">
        <color indexed="64"/>
      </bottom>
      <diagonal/>
    </border>
    <border>
      <left/>
      <right/>
      <top/>
      <bottom style="double">
        <color indexed="8"/>
      </bottom>
      <diagonal/>
    </border>
    <border>
      <left style="hair">
        <color indexed="8"/>
      </left>
      <right style="hair">
        <color indexed="8"/>
      </right>
      <top style="medium">
        <color indexed="64"/>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style="thin">
        <color indexed="23"/>
      </left>
      <right style="thin">
        <color indexed="23"/>
      </right>
      <top style="thin">
        <color indexed="64"/>
      </top>
      <bottom style="thin">
        <color indexed="64"/>
      </bottom>
      <diagonal/>
    </border>
    <border>
      <left style="thin">
        <color indexed="23"/>
      </left>
      <right style="thin">
        <color indexed="23"/>
      </right>
      <top style="thin">
        <color indexed="64"/>
      </top>
      <bottom/>
      <diagonal/>
    </border>
    <border>
      <left style="thin">
        <color indexed="23"/>
      </left>
      <right style="thin">
        <color indexed="23"/>
      </right>
      <top style="medium">
        <color indexed="64"/>
      </top>
      <bottom style="thin">
        <color indexed="64"/>
      </bottom>
      <diagonal/>
    </border>
    <border>
      <left style="thin">
        <color indexed="23"/>
      </left>
      <right style="thin">
        <color indexed="23"/>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64"/>
      </left>
      <right style="hair">
        <color indexed="64"/>
      </right>
      <top/>
      <bottom style="hair">
        <color indexed="64"/>
      </bottom>
      <diagonal/>
    </border>
    <border>
      <left/>
      <right style="medium">
        <color indexed="64"/>
      </right>
      <top style="hair">
        <color indexed="8"/>
      </top>
      <bottom style="hair">
        <color indexed="8"/>
      </bottom>
      <diagonal/>
    </border>
    <border>
      <left style="thin">
        <color indexed="23"/>
      </left>
      <right style="thin">
        <color indexed="23"/>
      </right>
      <top style="medium">
        <color indexed="64"/>
      </top>
      <bottom/>
      <diagonal/>
    </border>
  </borders>
  <cellStyleXfs count="2676">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4"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6"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3" borderId="0" applyNumberFormat="0" applyBorder="0" applyAlignment="0" applyProtection="0"/>
    <xf numFmtId="0" fontId="25" fillId="11" borderId="0" applyNumberFormat="0" applyBorder="0" applyAlignment="0" applyProtection="0"/>
    <xf numFmtId="0" fontId="25" fillId="8" borderId="0" applyNumberFormat="0" applyBorder="0" applyAlignment="0" applyProtection="0"/>
    <xf numFmtId="0" fontId="25" fillId="6" borderId="0" applyNumberFormat="0" applyBorder="0" applyAlignment="0" applyProtection="0"/>
    <xf numFmtId="0" fontId="25" fillId="4"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12" borderId="0" applyNumberFormat="0" applyBorder="0" applyAlignment="0" applyProtection="0"/>
    <xf numFmtId="0" fontId="25" fillId="10" borderId="0" applyNumberFormat="0" applyBorder="0" applyAlignment="0" applyProtection="0"/>
    <xf numFmtId="0" fontId="25" fillId="2" borderId="0" applyNumberFormat="0" applyBorder="0" applyAlignment="0" applyProtection="0"/>
    <xf numFmtId="0" fontId="25" fillId="13" borderId="0" applyNumberFormat="0" applyBorder="0" applyAlignment="0" applyProtection="0"/>
    <xf numFmtId="0" fontId="26" fillId="6"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15" borderId="0" applyNumberFormat="0" applyBorder="0" applyAlignment="0" applyProtection="0"/>
    <xf numFmtId="0" fontId="26" fillId="3" borderId="0" applyNumberFormat="0" applyBorder="0" applyAlignment="0" applyProtection="0"/>
    <xf numFmtId="0" fontId="26" fillId="12"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1" fontId="9" fillId="0" borderId="1" applyAlignment="0">
      <alignment horizontal="left" vertical="center"/>
    </xf>
    <xf numFmtId="168" fontId="44" fillId="19" borderId="2" applyNumberFormat="0" applyFont="0" applyFill="0" applyBorder="0" applyAlignment="0">
      <alignment horizontal="center"/>
    </xf>
    <xf numFmtId="0" fontId="27" fillId="0" borderId="3" applyNumberFormat="0" applyFill="0" applyAlignment="0" applyProtection="0"/>
    <xf numFmtId="0" fontId="45" fillId="0" borderId="0"/>
    <xf numFmtId="0" fontId="36" fillId="9" borderId="0" applyNumberFormat="0" applyBorder="0" applyAlignment="0" applyProtection="0"/>
    <xf numFmtId="0" fontId="28" fillId="10" borderId="0" applyNumberFormat="0" applyBorder="0" applyAlignment="0" applyProtection="0"/>
    <xf numFmtId="0" fontId="29" fillId="20" borderId="4" applyNumberFormat="0" applyAlignment="0" applyProtection="0"/>
    <xf numFmtId="0" fontId="29" fillId="20" borderId="4" applyNumberFormat="0" applyAlignment="0" applyProtection="0"/>
    <xf numFmtId="0" fontId="46" fillId="0" borderId="5" applyNumberFormat="0" applyFont="0" applyFill="0" applyAlignment="0" applyProtection="0">
      <alignment horizontal="left"/>
    </xf>
    <xf numFmtId="49" fontId="47" fillId="0" borderId="6" applyNumberFormat="0">
      <alignment horizontal="left" vertical="center"/>
    </xf>
    <xf numFmtId="0" fontId="30" fillId="0" borderId="7" applyNumberFormat="0" applyFill="0" applyAlignment="0" applyProtection="0"/>
    <xf numFmtId="0" fontId="31" fillId="0" borderId="8" applyNumberForma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50" fillId="11" borderId="0" applyNumberFormat="0" applyBorder="0" applyAlignment="0" applyProtection="0"/>
    <xf numFmtId="0" fontId="34" fillId="11" borderId="0" applyNumberFormat="0" applyBorder="0" applyAlignment="0" applyProtection="0"/>
    <xf numFmtId="0" fontId="12" fillId="0" borderId="0"/>
    <xf numFmtId="0" fontId="24" fillId="4" borderId="10" applyNumberFormat="0" applyFont="0" applyAlignment="0" applyProtection="0"/>
    <xf numFmtId="0" fontId="51" fillId="0" borderId="11" applyNumberFormat="0" applyFill="0" applyAlignment="0" applyProtection="0"/>
    <xf numFmtId="0" fontId="35" fillId="0" borderId="12" applyNumberFormat="0" applyFill="0" applyAlignment="0" applyProtection="0"/>
    <xf numFmtId="3" fontId="52" fillId="0" borderId="13" applyFill="0">
      <alignment horizontal="right" vertical="center"/>
    </xf>
    <xf numFmtId="0" fontId="53" fillId="0" borderId="14">
      <alignment horizontal="left" vertical="center" wrapText="1" indent="1"/>
    </xf>
    <xf numFmtId="0" fontId="54" fillId="0" borderId="0" applyNumberFormat="0" applyFill="0" applyBorder="0" applyAlignment="0" applyProtection="0"/>
    <xf numFmtId="0" fontId="27" fillId="0" borderId="15" applyNumberFormat="0" applyFill="0" applyAlignment="0" applyProtection="0"/>
    <xf numFmtId="0" fontId="36" fillId="6" borderId="0" applyNumberFormat="0" applyBorder="0" applyAlignment="0" applyProtection="0"/>
    <xf numFmtId="0" fontId="43" fillId="0" borderId="0"/>
    <xf numFmtId="0" fontId="35" fillId="0" borderId="0" applyNumberFormat="0" applyFill="0" applyBorder="0" applyAlignment="0" applyProtection="0"/>
    <xf numFmtId="0" fontId="35" fillId="0" borderId="0" applyNumberFormat="0" applyFill="0" applyBorder="0" applyAlignment="0" applyProtection="0"/>
    <xf numFmtId="0" fontId="49" fillId="0" borderId="0" applyNumberFormat="0" applyFill="0" applyBorder="0" applyAlignment="0" applyProtection="0"/>
    <xf numFmtId="0" fontId="37" fillId="11" borderId="16" applyNumberFormat="0" applyAlignment="0" applyProtection="0"/>
    <xf numFmtId="0" fontId="38" fillId="21" borderId="16" applyNumberFormat="0" applyAlignment="0" applyProtection="0"/>
    <xf numFmtId="0" fontId="39" fillId="21" borderId="17" applyNumberFormat="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8" fillId="8" borderId="0" applyNumberFormat="0" applyBorder="0" applyAlignment="0" applyProtection="0"/>
    <xf numFmtId="0" fontId="26" fillId="22" borderId="0" applyNumberFormat="0" applyBorder="0" applyAlignment="0" applyProtection="0"/>
    <xf numFmtId="0" fontId="26" fillId="14" borderId="0" applyNumberFormat="0" applyBorder="0" applyAlignment="0" applyProtection="0"/>
    <xf numFmtId="0" fontId="26" fillId="13" borderId="0" applyNumberFormat="0" applyBorder="0" applyAlignment="0" applyProtection="0"/>
    <xf numFmtId="0" fontId="26" fillId="23" borderId="0" applyNumberFormat="0" applyBorder="0" applyAlignment="0" applyProtection="0"/>
    <xf numFmtId="0" fontId="26" fillId="17"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4" borderId="0" applyNumberFormat="0" applyBorder="0" applyAlignment="0" applyProtection="0"/>
    <xf numFmtId="0" fontId="26" fillId="26"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4" borderId="0" applyNumberFormat="0" applyBorder="0" applyAlignment="0" applyProtection="0"/>
    <xf numFmtId="0" fontId="58" fillId="0" borderId="0">
      <alignment vertical="top"/>
    </xf>
    <xf numFmtId="0" fontId="59" fillId="0" borderId="0"/>
    <xf numFmtId="0" fontId="75" fillId="0" borderId="0"/>
    <xf numFmtId="0" fontId="62" fillId="0" borderId="0"/>
    <xf numFmtId="0" fontId="77" fillId="0" borderId="0"/>
    <xf numFmtId="0" fontId="77" fillId="0" borderId="0"/>
    <xf numFmtId="0" fontId="28" fillId="0" borderId="0"/>
    <xf numFmtId="0" fontId="28" fillId="0" borderId="0"/>
    <xf numFmtId="0" fontId="28" fillId="0" borderId="0"/>
    <xf numFmtId="0" fontId="62" fillId="0" borderId="0"/>
    <xf numFmtId="0" fontId="77" fillId="0" borderId="0"/>
    <xf numFmtId="0" fontId="77" fillId="0" borderId="0"/>
    <xf numFmtId="0" fontId="28" fillId="0" borderId="0"/>
    <xf numFmtId="0" fontId="28" fillId="0" borderId="0"/>
    <xf numFmtId="0" fontId="28" fillId="0" borderId="0"/>
    <xf numFmtId="0" fontId="78" fillId="0" borderId="0"/>
    <xf numFmtId="0" fontId="77" fillId="0" borderId="0"/>
    <xf numFmtId="0" fontId="77" fillId="0" borderId="0"/>
    <xf numFmtId="0" fontId="50" fillId="0" borderId="0"/>
    <xf numFmtId="0" fontId="50" fillId="0" borderId="0"/>
    <xf numFmtId="0" fontId="50" fillId="0" borderId="0"/>
    <xf numFmtId="0" fontId="62" fillId="0" borderId="0"/>
    <xf numFmtId="0" fontId="43" fillId="0" borderId="0"/>
    <xf numFmtId="0" fontId="62" fillId="0" borderId="0"/>
    <xf numFmtId="0" fontId="20" fillId="0" borderId="0"/>
    <xf numFmtId="0" fontId="43" fillId="0" borderId="0"/>
    <xf numFmtId="0" fontId="43" fillId="0" borderId="0"/>
    <xf numFmtId="0" fontId="78" fillId="0" borderId="0"/>
    <xf numFmtId="0" fontId="79" fillId="0" borderId="0"/>
    <xf numFmtId="0" fontId="43" fillId="0" borderId="0"/>
    <xf numFmtId="0" fontId="79" fillId="0" borderId="0"/>
    <xf numFmtId="0" fontId="79" fillId="0" borderId="0"/>
    <xf numFmtId="0" fontId="79" fillId="0" borderId="0"/>
    <xf numFmtId="0" fontId="62" fillId="0" borderId="0"/>
    <xf numFmtId="0" fontId="62" fillId="0" borderId="0"/>
    <xf numFmtId="0" fontId="79" fillId="0" borderId="0"/>
    <xf numFmtId="49" fontId="20" fillId="0" borderId="0"/>
    <xf numFmtId="49" fontId="80" fillId="0" borderId="0"/>
    <xf numFmtId="49" fontId="80" fillId="0" borderId="0"/>
    <xf numFmtId="49" fontId="80" fillId="0" borderId="0"/>
    <xf numFmtId="49" fontId="20" fillId="0" borderId="0"/>
    <xf numFmtId="0" fontId="43" fillId="0" borderId="0"/>
    <xf numFmtId="0" fontId="79" fillId="0" borderId="0"/>
    <xf numFmtId="0" fontId="79" fillId="0" borderId="0"/>
    <xf numFmtId="0" fontId="79" fillId="0" borderId="0"/>
    <xf numFmtId="0" fontId="78" fillId="0" borderId="0"/>
    <xf numFmtId="0" fontId="81" fillId="0" borderId="0"/>
    <xf numFmtId="0" fontId="43" fillId="0" borderId="0"/>
    <xf numFmtId="0" fontId="79" fillId="0" borderId="0"/>
    <xf numFmtId="0" fontId="78" fillId="0" borderId="0"/>
    <xf numFmtId="0" fontId="43" fillId="0" borderId="0"/>
    <xf numFmtId="0" fontId="20" fillId="0" borderId="0" applyProtection="0"/>
    <xf numFmtId="0" fontId="62" fillId="0" borderId="0"/>
    <xf numFmtId="0" fontId="43" fillId="0" borderId="0"/>
    <xf numFmtId="0" fontId="62" fillId="0" borderId="0"/>
    <xf numFmtId="0" fontId="79" fillId="0" borderId="0"/>
    <xf numFmtId="0" fontId="77" fillId="0" borderId="0"/>
    <xf numFmtId="0" fontId="77" fillId="0" borderId="0"/>
    <xf numFmtId="0" fontId="50" fillId="0" borderId="0"/>
    <xf numFmtId="0" fontId="50" fillId="0" borderId="0"/>
    <xf numFmtId="0" fontId="50" fillId="0" borderId="0"/>
    <xf numFmtId="0" fontId="78" fillId="0" borderId="0"/>
    <xf numFmtId="0" fontId="79" fillId="0" borderId="0"/>
    <xf numFmtId="0" fontId="77" fillId="0" borderId="0"/>
    <xf numFmtId="0" fontId="77" fillId="0" borderId="0"/>
    <xf numFmtId="0" fontId="50" fillId="0" borderId="0"/>
    <xf numFmtId="0" fontId="50" fillId="0" borderId="0"/>
    <xf numFmtId="0" fontId="50" fillId="0" borderId="0"/>
    <xf numFmtId="0" fontId="78" fillId="0" borderId="0"/>
    <xf numFmtId="0" fontId="62" fillId="0" borderId="0"/>
    <xf numFmtId="0" fontId="20"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0" fontId="20" fillId="32" borderId="0" applyProtection="0"/>
    <xf numFmtId="0" fontId="20" fillId="33" borderId="0" applyProtection="0"/>
    <xf numFmtId="0" fontId="20" fillId="33" borderId="0" applyProtection="0"/>
    <xf numFmtId="0" fontId="82" fillId="32" borderId="0" applyProtection="0"/>
    <xf numFmtId="0" fontId="82" fillId="32" borderId="0" applyProtection="0"/>
    <xf numFmtId="0" fontId="82" fillId="32" borderId="0" applyProtection="0"/>
    <xf numFmtId="6" fontId="20" fillId="0" borderId="0" applyFont="0" applyFill="0" applyBorder="0" applyAlignment="0" applyProtection="0"/>
    <xf numFmtId="171" fontId="77" fillId="0" borderId="0" applyFill="0" applyBorder="0" applyAlignment="0" applyProtection="0"/>
    <xf numFmtId="171" fontId="77" fillId="0" borderId="0" applyFill="0" applyBorder="0" applyAlignment="0" applyProtection="0"/>
    <xf numFmtId="6" fontId="31" fillId="0" borderId="0" applyFont="0" applyFill="0" applyBorder="0" applyAlignment="0" applyProtection="0"/>
    <xf numFmtId="6" fontId="31" fillId="0" borderId="0" applyFont="0" applyFill="0" applyBorder="0" applyAlignment="0" applyProtection="0"/>
    <xf numFmtId="6" fontId="31" fillId="0" borderId="0" applyFont="0" applyFill="0" applyBorder="0" applyAlignment="0" applyProtection="0"/>
    <xf numFmtId="0" fontId="78"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0" fontId="20" fillId="0" borderId="0"/>
    <xf numFmtId="0" fontId="83" fillId="0" borderId="0"/>
    <xf numFmtId="0" fontId="83" fillId="0" borderId="0"/>
    <xf numFmtId="0" fontId="83" fillId="0" borderId="0"/>
    <xf numFmtId="8" fontId="20" fillId="0" borderId="0" applyFont="0" applyFill="0" applyBorder="0" applyAlignment="0" applyProtection="0"/>
    <xf numFmtId="172" fontId="77" fillId="0" borderId="0" applyFill="0" applyBorder="0" applyAlignment="0" applyProtection="0"/>
    <xf numFmtId="172" fontId="77" fillId="0" borderId="0" applyFill="0" applyBorder="0" applyAlignment="0" applyProtection="0"/>
    <xf numFmtId="8" fontId="31" fillId="0" borderId="0" applyFont="0" applyFill="0" applyBorder="0" applyAlignment="0" applyProtection="0"/>
    <xf numFmtId="8" fontId="31" fillId="0" borderId="0" applyFont="0" applyFill="0" applyBorder="0" applyAlignment="0" applyProtection="0"/>
    <xf numFmtId="8" fontId="31" fillId="0" borderId="0" applyFont="0" applyFill="0" applyBorder="0" applyAlignment="0" applyProtection="0"/>
    <xf numFmtId="0" fontId="79" fillId="0" borderId="0"/>
    <xf numFmtId="0" fontId="79" fillId="0" borderId="0"/>
    <xf numFmtId="0" fontId="84" fillId="0" borderId="0" applyProtection="0"/>
    <xf numFmtId="0" fontId="78" fillId="0" borderId="0"/>
    <xf numFmtId="0" fontId="77" fillId="0" borderId="0"/>
    <xf numFmtId="0" fontId="77" fillId="0" borderId="0"/>
    <xf numFmtId="0" fontId="50" fillId="0" borderId="0"/>
    <xf numFmtId="0" fontId="50" fillId="0" borderId="0"/>
    <xf numFmtId="0" fontId="50" fillId="0" borderId="0"/>
    <xf numFmtId="0" fontId="62" fillId="0" borderId="0"/>
    <xf numFmtId="0" fontId="20" fillId="0" borderId="0"/>
    <xf numFmtId="0" fontId="79" fillId="0" borderId="0"/>
    <xf numFmtId="0" fontId="79" fillId="0" borderId="0"/>
    <xf numFmtId="0" fontId="3" fillId="0" borderId="0" applyProtection="0"/>
    <xf numFmtId="0" fontId="3" fillId="0" borderId="0" applyProtection="0"/>
    <xf numFmtId="0" fontId="3" fillId="0" borderId="0" applyProtection="0"/>
    <xf numFmtId="0" fontId="78" fillId="0" borderId="0"/>
    <xf numFmtId="0" fontId="77" fillId="0" borderId="0"/>
    <xf numFmtId="0" fontId="77" fillId="0" borderId="0"/>
    <xf numFmtId="0" fontId="50" fillId="0" borderId="0"/>
    <xf numFmtId="0" fontId="50" fillId="0" borderId="0"/>
    <xf numFmtId="0" fontId="50" fillId="0" borderId="0"/>
    <xf numFmtId="0" fontId="81" fillId="0" borderId="0"/>
    <xf numFmtId="0" fontId="43" fillId="0" borderId="0"/>
    <xf numFmtId="0" fontId="43" fillId="0" borderId="0"/>
    <xf numFmtId="0" fontId="2" fillId="0" borderId="0"/>
    <xf numFmtId="0" fontId="2" fillId="0" borderId="0"/>
    <xf numFmtId="0" fontId="2" fillId="0" borderId="0"/>
    <xf numFmtId="0" fontId="78" fillId="0" borderId="0"/>
    <xf numFmtId="0" fontId="2" fillId="0" borderId="0"/>
    <xf numFmtId="49" fontId="85" fillId="0" borderId="13"/>
    <xf numFmtId="173" fontId="77" fillId="0" borderId="0" applyFont="0" applyFill="0" applyBorder="0" applyAlignment="0" applyProtection="0"/>
    <xf numFmtId="49" fontId="84" fillId="0" borderId="13"/>
    <xf numFmtId="49" fontId="84" fillId="0" borderId="13"/>
    <xf numFmtId="49" fontId="84" fillId="0" borderId="13"/>
    <xf numFmtId="49" fontId="20" fillId="0" borderId="14"/>
    <xf numFmtId="49" fontId="20" fillId="0" borderId="14"/>
    <xf numFmtId="49" fontId="78" fillId="0" borderId="13"/>
    <xf numFmtId="49" fontId="78" fillId="0" borderId="13"/>
    <xf numFmtId="49" fontId="78" fillId="0" borderId="13"/>
    <xf numFmtId="49" fontId="84" fillId="0" borderId="13"/>
    <xf numFmtId="49" fontId="84" fillId="0" borderId="13"/>
    <xf numFmtId="49" fontId="84" fillId="0" borderId="13"/>
    <xf numFmtId="49" fontId="84" fillId="0" borderId="13"/>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5"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35"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39"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34" borderId="0" applyNumberFormat="0" applyBorder="0" applyAlignment="0" applyProtection="0"/>
    <xf numFmtId="0" fontId="77" fillId="34"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35"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43"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35" fillId="47" borderId="0" applyNumberFormat="0" applyBorder="0" applyAlignment="0" applyProtection="0"/>
    <xf numFmtId="0" fontId="35" fillId="47" borderId="0" applyNumberFormat="0" applyBorder="0" applyAlignment="0" applyProtection="0"/>
    <xf numFmtId="0" fontId="35"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35"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35"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2" fillId="49" borderId="0" applyNumberFormat="0" applyBorder="0" applyAlignment="0" applyProtection="0"/>
    <xf numFmtId="0" fontId="77" fillId="49" borderId="0" applyNumberFormat="0" applyBorder="0" applyAlignment="0" applyProtection="0"/>
    <xf numFmtId="0" fontId="86" fillId="50"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0" fontId="77" fillId="49" borderId="0" applyNumberFormat="0" applyBorder="0" applyAlignment="0" applyProtection="0"/>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49" fontId="84" fillId="0" borderId="0">
      <alignment horizontal="left"/>
    </xf>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87" fillId="51" borderId="0" applyNumberFormat="0" applyBorder="0" applyAlignment="0" applyProtection="0"/>
    <xf numFmtId="0" fontId="87" fillId="51" borderId="0" applyNumberFormat="0" applyBorder="0" applyAlignment="0" applyProtection="0"/>
    <xf numFmtId="0" fontId="8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52"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87" fillId="46" borderId="0" applyNumberFormat="0" applyBorder="0" applyAlignment="0" applyProtection="0"/>
    <xf numFmtId="0" fontId="87" fillId="46" borderId="0" applyNumberFormat="0" applyBorder="0" applyAlignment="0" applyProtection="0"/>
    <xf numFmtId="0" fontId="8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46"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87" fillId="53" borderId="0" applyNumberFormat="0" applyBorder="0" applyAlignment="0" applyProtection="0"/>
    <xf numFmtId="0" fontId="87" fillId="53" borderId="0" applyNumberFormat="0" applyBorder="0" applyAlignment="0" applyProtection="0"/>
    <xf numFmtId="0" fontId="8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8"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87" fillId="44" borderId="0" applyNumberFormat="0" applyBorder="0" applyAlignment="0" applyProtection="0"/>
    <xf numFmtId="0" fontId="87" fillId="44" borderId="0" applyNumberFormat="0" applyBorder="0" applyAlignment="0" applyProtection="0"/>
    <xf numFmtId="0" fontId="8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44"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87" fillId="45" borderId="0" applyNumberFormat="0" applyBorder="0" applyAlignment="0" applyProtection="0"/>
    <xf numFmtId="0" fontId="87" fillId="45" borderId="0" applyNumberFormat="0" applyBorder="0" applyAlignment="0" applyProtection="0"/>
    <xf numFmtId="0" fontId="8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45"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37" borderId="0" applyNumberFormat="0" applyBorder="0" applyAlignment="0" applyProtection="0"/>
    <xf numFmtId="0" fontId="87" fillId="36" borderId="0" applyNumberFormat="0" applyBorder="0" applyAlignment="0" applyProtection="0"/>
    <xf numFmtId="0" fontId="87" fillId="36" borderId="0" applyNumberFormat="0" applyBorder="0" applyAlignment="0" applyProtection="0"/>
    <xf numFmtId="0" fontId="8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36"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57" borderId="0" applyNumberFormat="0" applyBorder="0" applyAlignment="0" applyProtection="0"/>
    <xf numFmtId="0" fontId="77" fillId="0" borderId="0" applyNumberFormat="0" applyFill="0" applyBorder="0" applyAlignment="0"/>
    <xf numFmtId="0" fontId="77" fillId="0" borderId="0">
      <alignment horizontal="right"/>
    </xf>
    <xf numFmtId="174" fontId="88" fillId="0" borderId="0" applyNumberFormat="0" applyFill="0" applyBorder="0" applyAlignment="0"/>
    <xf numFmtId="0" fontId="88" fillId="0" borderId="0" applyNumberFormat="0" applyFill="0" applyBorder="0" applyAlignment="0"/>
    <xf numFmtId="0" fontId="88" fillId="0" borderId="0" applyNumberFormat="0" applyFill="0" applyBorder="0" applyAlignment="0"/>
    <xf numFmtId="174" fontId="30" fillId="0" borderId="0" applyNumberFormat="0" applyFill="0" applyBorder="0" applyAlignment="0"/>
    <xf numFmtId="174" fontId="30" fillId="0" borderId="0" applyNumberFormat="0" applyFill="0" applyBorder="0" applyAlignment="0"/>
    <xf numFmtId="174" fontId="30" fillId="0" borderId="0" applyNumberFormat="0" applyFill="0" applyBorder="0" applyAlignment="0"/>
    <xf numFmtId="1" fontId="77" fillId="0" borderId="1" applyAlignment="0">
      <alignment horizontal="left" vertical="center"/>
    </xf>
    <xf numFmtId="168" fontId="77" fillId="19" borderId="2" applyNumberFormat="0" applyFont="0" applyFill="0" applyBorder="0" applyAlignment="0">
      <alignment horizontal="center"/>
    </xf>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89" fillId="0" borderId="15" applyNumberFormat="0" applyFill="0" applyAlignment="0" applyProtection="0"/>
    <xf numFmtId="0" fontId="89" fillId="0" borderId="15" applyNumberFormat="0" applyFill="0" applyAlignment="0" applyProtection="0"/>
    <xf numFmtId="0" fontId="89"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0" fontId="77" fillId="0" borderId="15" applyNumberFormat="0" applyFill="0" applyAlignment="0" applyProtection="0"/>
    <xf numFmtId="175" fontId="3" fillId="0" borderId="36" applyNumberFormat="0" applyFont="0" applyFill="0" applyAlignment="0" applyProtection="0">
      <alignment horizontal="right"/>
    </xf>
    <xf numFmtId="176" fontId="77" fillId="0" borderId="0">
      <alignment horizontal="right"/>
    </xf>
    <xf numFmtId="4" fontId="20" fillId="0" borderId="0" applyBorder="0" applyProtection="0">
      <protection locked="0"/>
    </xf>
    <xf numFmtId="4" fontId="20" fillId="0" borderId="0" applyBorder="0" applyProtection="0"/>
    <xf numFmtId="4" fontId="20" fillId="0" borderId="0" applyBorder="0" applyProtection="0"/>
    <xf numFmtId="4" fontId="90" fillId="0" borderId="0" applyBorder="0" applyProtection="0">
      <protection locked="0"/>
    </xf>
    <xf numFmtId="4" fontId="90" fillId="0" borderId="0" applyBorder="0" applyProtection="0">
      <protection locked="0"/>
    </xf>
    <xf numFmtId="4" fontId="90" fillId="0" borderId="0" applyBorder="0" applyProtection="0">
      <protection locked="0"/>
    </xf>
    <xf numFmtId="5" fontId="91" fillId="0" borderId="37" applyNumberFormat="0" applyFont="0" applyAlignment="0" applyProtection="0"/>
    <xf numFmtId="0" fontId="77" fillId="0" borderId="38" applyNumberFormat="0" applyAlignment="0" applyProtection="0"/>
    <xf numFmtId="0" fontId="77" fillId="0" borderId="38" applyNumberFormat="0" applyAlignment="0" applyProtection="0"/>
    <xf numFmtId="5" fontId="88" fillId="0" borderId="37" applyNumberFormat="0" applyFont="0" applyAlignment="0" applyProtection="0"/>
    <xf numFmtId="5" fontId="88" fillId="0" borderId="37" applyNumberFormat="0" applyFont="0" applyAlignment="0" applyProtection="0"/>
    <xf numFmtId="5" fontId="88" fillId="0" borderId="37" applyNumberFormat="0" applyFont="0" applyAlignment="0" applyProtection="0"/>
    <xf numFmtId="41" fontId="78" fillId="0" borderId="0" applyFont="0" applyFill="0" applyBorder="0" applyAlignment="0" applyProtection="0"/>
    <xf numFmtId="164" fontId="20" fillId="0" borderId="0" applyFont="0" applyFill="0" applyBorder="0" applyAlignment="0" applyProtection="0"/>
    <xf numFmtId="177" fontId="20" fillId="0" borderId="0" applyFont="0" applyFill="0" applyBorder="0" applyAlignment="0" applyProtection="0"/>
    <xf numFmtId="178" fontId="77" fillId="0" borderId="0" applyFill="0" applyBorder="0" applyAlignment="0" applyProtection="0"/>
    <xf numFmtId="178" fontId="77" fillId="0" borderId="0" applyFill="0" applyBorder="0" applyAlignment="0" applyProtection="0"/>
    <xf numFmtId="177" fontId="31" fillId="0" borderId="0" applyFont="0" applyFill="0" applyBorder="0" applyAlignment="0" applyProtection="0"/>
    <xf numFmtId="177" fontId="31" fillId="0" borderId="0" applyFont="0" applyFill="0" applyBorder="0" applyAlignment="0" applyProtection="0"/>
    <xf numFmtId="177" fontId="31" fillId="0" borderId="0" applyFont="0" applyFill="0" applyBorder="0" applyAlignment="0" applyProtection="0"/>
    <xf numFmtId="179" fontId="20" fillId="0" borderId="0" applyFont="0" applyFill="0" applyBorder="0" applyAlignment="0" applyProtection="0"/>
    <xf numFmtId="180" fontId="77" fillId="0" borderId="0" applyFill="0" applyBorder="0" applyAlignment="0" applyProtection="0"/>
    <xf numFmtId="180" fontId="77" fillId="0" borderId="0" applyFill="0" applyBorder="0" applyAlignment="0" applyProtection="0"/>
    <xf numFmtId="179" fontId="31" fillId="0" borderId="0" applyFont="0" applyFill="0" applyBorder="0" applyAlignment="0" applyProtection="0"/>
    <xf numFmtId="179" fontId="31" fillId="0" borderId="0" applyFont="0" applyFill="0" applyBorder="0" applyAlignment="0" applyProtection="0"/>
    <xf numFmtId="179" fontId="31" fillId="0" borderId="0" applyFont="0" applyFill="0" applyBorder="0" applyAlignment="0" applyProtection="0"/>
    <xf numFmtId="173" fontId="78" fillId="0" borderId="0" applyFont="0" applyFill="0" applyBorder="0" applyAlignment="0" applyProtection="0"/>
    <xf numFmtId="181" fontId="78" fillId="0" borderId="0" applyFont="0" applyFill="0" applyBorder="0" applyAlignment="0" applyProtection="0"/>
    <xf numFmtId="182" fontId="20"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164" fontId="84" fillId="0" borderId="0" applyFont="0" applyFill="0" applyBorder="0" applyAlignment="0" applyProtection="0"/>
    <xf numFmtId="4" fontId="77" fillId="0" borderId="0"/>
    <xf numFmtId="15" fontId="20" fillId="0" borderId="0" applyFont="0" applyFill="0" applyBorder="0" applyAlignment="0" applyProtection="0">
      <alignment horizontal="left"/>
    </xf>
    <xf numFmtId="183" fontId="77" fillId="0" borderId="0" applyFill="0" applyBorder="0" applyAlignment="0" applyProtection="0"/>
    <xf numFmtId="183" fontId="77" fillId="0" borderId="0" applyFill="0" applyBorder="0" applyAlignment="0" applyProtection="0"/>
    <xf numFmtId="15" fontId="31" fillId="0" borderId="0" applyFont="0" applyFill="0" applyBorder="0" applyAlignment="0" applyProtection="0">
      <alignment horizontal="left"/>
    </xf>
    <xf numFmtId="15" fontId="31" fillId="0" borderId="0" applyFont="0" applyFill="0" applyBorder="0" applyAlignment="0" applyProtection="0">
      <alignment horizontal="left"/>
    </xf>
    <xf numFmtId="15" fontId="31" fillId="0" borderId="0" applyFont="0" applyFill="0" applyBorder="0" applyAlignment="0" applyProtection="0">
      <alignment horizontal="left"/>
    </xf>
    <xf numFmtId="0" fontId="92" fillId="0" borderId="39" applyProtection="0">
      <alignment horizontal="center" vertical="top" wrapText="1"/>
    </xf>
    <xf numFmtId="184" fontId="20" fillId="0" borderId="0" applyFont="0" applyFill="0" applyBorder="0" applyProtection="0">
      <alignment horizontal="left"/>
    </xf>
    <xf numFmtId="185" fontId="77" fillId="0" borderId="0" applyFill="0" applyBorder="0" applyProtection="0">
      <alignment horizontal="left"/>
    </xf>
    <xf numFmtId="185" fontId="77" fillId="0" borderId="0" applyFill="0" applyBorder="0" applyProtection="0">
      <alignment horizontal="left"/>
    </xf>
    <xf numFmtId="184" fontId="31" fillId="0" borderId="0" applyFont="0" applyFill="0" applyBorder="0" applyProtection="0">
      <alignment horizontal="left"/>
    </xf>
    <xf numFmtId="184" fontId="31" fillId="0" borderId="0" applyFont="0" applyFill="0" applyBorder="0" applyProtection="0">
      <alignment horizontal="left"/>
    </xf>
    <xf numFmtId="184" fontId="31" fillId="0" borderId="0" applyFont="0" applyFill="0" applyBorder="0" applyProtection="0">
      <alignment horizontal="left"/>
    </xf>
    <xf numFmtId="186" fontId="20" fillId="0" borderId="0" applyFont="0" applyFill="0" applyBorder="0" applyAlignment="0" applyProtection="0">
      <protection locked="0"/>
    </xf>
    <xf numFmtId="186" fontId="77" fillId="0" borderId="0" applyFill="0" applyBorder="0" applyAlignment="0" applyProtection="0"/>
    <xf numFmtId="186" fontId="77" fillId="0" borderId="0" applyFill="0" applyBorder="0" applyAlignment="0" applyProtection="0"/>
    <xf numFmtId="186" fontId="32" fillId="0" borderId="0" applyFont="0" applyFill="0" applyBorder="0" applyAlignment="0" applyProtection="0">
      <protection locked="0"/>
    </xf>
    <xf numFmtId="186" fontId="32" fillId="0" borderId="0" applyFont="0" applyFill="0" applyBorder="0" applyAlignment="0" applyProtection="0">
      <protection locked="0"/>
    </xf>
    <xf numFmtId="186" fontId="32" fillId="0" borderId="0" applyFont="0" applyFill="0" applyBorder="0" applyAlignment="0" applyProtection="0">
      <protection locked="0"/>
    </xf>
    <xf numFmtId="39" fontId="78" fillId="0" borderId="0" applyFont="0" applyFill="0" applyBorder="0" applyAlignment="0" applyProtection="0"/>
    <xf numFmtId="39" fontId="77" fillId="0" borderId="0" applyFill="0" applyBorder="0" applyAlignment="0" applyProtection="0"/>
    <xf numFmtId="39" fontId="77" fillId="0" borderId="0" applyFill="0" applyBorder="0" applyAlignment="0" applyProtection="0"/>
    <xf numFmtId="39" fontId="50" fillId="0" borderId="0" applyFont="0" applyFill="0" applyBorder="0" applyAlignment="0" applyProtection="0"/>
    <xf numFmtId="39" fontId="50" fillId="0" borderId="0" applyFont="0" applyFill="0" applyBorder="0" applyAlignment="0" applyProtection="0"/>
    <xf numFmtId="39" fontId="50" fillId="0" borderId="0" applyFont="0" applyFill="0" applyBorder="0" applyAlignment="0" applyProtection="0"/>
    <xf numFmtId="187" fontId="20" fillId="0" borderId="0" applyFont="0" applyFill="0" applyBorder="0" applyAlignment="0"/>
    <xf numFmtId="187" fontId="77" fillId="0" borderId="0" applyFill="0" applyBorder="0" applyAlignment="0"/>
    <xf numFmtId="187" fontId="77" fillId="0" borderId="0" applyFill="0" applyBorder="0" applyAlignment="0"/>
    <xf numFmtId="187" fontId="2" fillId="0" borderId="0" applyFont="0" applyFill="0" applyBorder="0" applyAlignment="0"/>
    <xf numFmtId="187" fontId="2" fillId="0" borderId="0" applyFont="0" applyFill="0" applyBorder="0" applyAlignment="0"/>
    <xf numFmtId="187" fontId="2" fillId="0" borderId="0" applyFont="0" applyFill="0" applyBorder="0" applyAlignment="0"/>
    <xf numFmtId="188" fontId="20" fillId="0" borderId="0" applyFont="0" applyFill="0" applyBorder="0" applyAlignment="0" applyProtection="0"/>
    <xf numFmtId="189" fontId="20"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90" fontId="77" fillId="0" borderId="0" applyFont="0" applyFill="0" applyBorder="0" applyAlignment="0" applyProtection="0"/>
    <xf numFmtId="0" fontId="2" fillId="0" borderId="0"/>
    <xf numFmtId="0" fontId="77" fillId="0" borderId="0"/>
    <xf numFmtId="4" fontId="85" fillId="0" borderId="0" applyFont="0" applyFill="0" applyBorder="0" applyAlignment="0" applyProtection="0"/>
    <xf numFmtId="0" fontId="77" fillId="0" borderId="0"/>
    <xf numFmtId="49" fontId="93" fillId="58" borderId="0" applyBorder="0" applyProtection="0">
      <alignment horizontal="left"/>
    </xf>
    <xf numFmtId="0" fontId="94"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95" fillId="0" borderId="0" applyNumberFormat="0" applyFill="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0" fontId="77" fillId="38" borderId="0" applyNumberFormat="0" applyBorder="0" applyAlignment="0" applyProtection="0"/>
    <xf numFmtId="37" fontId="20" fillId="0" borderId="0" applyFill="0" applyBorder="0" applyAlignment="0">
      <protection locked="0"/>
    </xf>
    <xf numFmtId="170" fontId="20" fillId="0" borderId="40" applyFill="0" applyBorder="0" applyAlignment="0">
      <alignment horizontal="center"/>
      <protection locked="0"/>
    </xf>
    <xf numFmtId="170" fontId="20" fillId="0" borderId="0" applyFill="0" applyBorder="0" applyAlignment="0">
      <protection locked="0"/>
    </xf>
    <xf numFmtId="170" fontId="20" fillId="0" borderId="0" applyFill="0" applyBorder="0" applyAlignment="0">
      <protection locked="0"/>
    </xf>
    <xf numFmtId="170" fontId="96" fillId="0" borderId="40" applyFill="0" applyBorder="0" applyAlignment="0">
      <alignment horizontal="center"/>
      <protection locked="0"/>
    </xf>
    <xf numFmtId="170" fontId="96" fillId="0" borderId="40" applyFill="0" applyBorder="0" applyAlignment="0">
      <alignment horizontal="center"/>
      <protection locked="0"/>
    </xf>
    <xf numFmtId="170" fontId="96" fillId="0" borderId="40" applyFill="0" applyBorder="0" applyAlignment="0">
      <alignment horizontal="center"/>
      <protection locked="0"/>
    </xf>
    <xf numFmtId="186" fontId="20" fillId="0" borderId="0" applyFill="0" applyBorder="0" applyAlignment="0">
      <protection locked="0"/>
    </xf>
    <xf numFmtId="186" fontId="96" fillId="0" borderId="0" applyFill="0" applyBorder="0" applyAlignment="0">
      <protection locked="0"/>
    </xf>
    <xf numFmtId="186" fontId="96" fillId="0" borderId="0" applyFill="0" applyBorder="0" applyAlignment="0">
      <protection locked="0"/>
    </xf>
    <xf numFmtId="186" fontId="96" fillId="0" borderId="0" applyFill="0" applyBorder="0" applyAlignment="0">
      <protection locked="0"/>
    </xf>
    <xf numFmtId="37" fontId="20" fillId="0" borderId="0" applyFill="0" applyBorder="0" applyAlignment="0">
      <protection locked="0"/>
    </xf>
    <xf numFmtId="187" fontId="20" fillId="0" borderId="0" applyFill="0" applyBorder="0" applyAlignment="0" applyProtection="0">
      <protection locked="0"/>
    </xf>
    <xf numFmtId="187" fontId="20" fillId="0" borderId="0" applyFill="0" applyBorder="0" applyAlignment="0" applyProtection="0"/>
    <xf numFmtId="187" fontId="20" fillId="0" borderId="0" applyFill="0" applyBorder="0" applyAlignment="0" applyProtection="0"/>
    <xf numFmtId="187" fontId="96" fillId="0" borderId="0" applyFill="0" applyBorder="0" applyAlignment="0" applyProtection="0">
      <protection locked="0"/>
    </xf>
    <xf numFmtId="187" fontId="96" fillId="0" borderId="0" applyFill="0" applyBorder="0" applyAlignment="0" applyProtection="0">
      <protection locked="0"/>
    </xf>
    <xf numFmtId="187" fontId="96" fillId="0" borderId="0" applyFill="0" applyBorder="0" applyAlignment="0" applyProtection="0">
      <protection locked="0"/>
    </xf>
    <xf numFmtId="37" fontId="20" fillId="0" borderId="0" applyFill="0" applyBorder="0" applyAlignment="0">
      <protection locked="0"/>
    </xf>
    <xf numFmtId="37" fontId="96" fillId="0" borderId="0" applyFill="0" applyBorder="0" applyAlignment="0">
      <protection locked="0"/>
    </xf>
    <xf numFmtId="37" fontId="96" fillId="0" borderId="0" applyFill="0" applyBorder="0" applyAlignment="0">
      <protection locked="0"/>
    </xf>
    <xf numFmtId="37" fontId="96" fillId="0" borderId="0" applyFill="0" applyBorder="0" applyAlignment="0">
      <protection locked="0"/>
    </xf>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60" borderId="4" applyNumberFormat="0" applyAlignment="0" applyProtection="0"/>
    <xf numFmtId="0" fontId="77" fillId="60"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2"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59"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77" fillId="60" borderId="4" applyNumberFormat="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77" fillId="0" borderId="5" applyNumberFormat="0" applyFont="0" applyFill="0" applyAlignment="0" applyProtection="0">
      <alignment horizontal="left"/>
    </xf>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0" fontId="20" fillId="0" borderId="38" applyNumberFormat="0" applyFill="0" applyAlignment="0" applyProtection="0"/>
    <xf numFmtId="191" fontId="97"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192" fontId="77" fillId="0" borderId="0" applyFill="0" applyBorder="0" applyAlignment="0" applyProtection="0"/>
    <xf numFmtId="192" fontId="77" fillId="0" borderId="0" applyFill="0" applyBorder="0" applyAlignment="0" applyProtection="0"/>
    <xf numFmtId="44" fontId="83" fillId="0" borderId="0" applyFont="0" applyFill="0" applyBorder="0" applyAlignment="0" applyProtection="0"/>
    <xf numFmtId="44" fontId="83" fillId="0" borderId="0" applyFont="0" applyFill="0" applyBorder="0" applyAlignment="0" applyProtection="0"/>
    <xf numFmtId="44" fontId="83" fillId="0" borderId="0" applyFont="0" applyFill="0" applyBorder="0" applyAlignment="0" applyProtection="0"/>
    <xf numFmtId="192" fontId="20" fillId="0" borderId="0" applyFill="0" applyBorder="0" applyAlignment="0" applyProtection="0"/>
    <xf numFmtId="49" fontId="3" fillId="0" borderId="41" applyBorder="0" applyProtection="0">
      <alignment horizontal="left"/>
    </xf>
    <xf numFmtId="165" fontId="3" fillId="0" borderId="0" applyBorder="0" applyProtection="0"/>
    <xf numFmtId="0" fontId="77" fillId="0" borderId="0">
      <alignment horizontal="center"/>
    </xf>
    <xf numFmtId="193" fontId="83" fillId="0" borderId="0" applyFont="0" applyFill="0" applyBorder="0" applyAlignment="0" applyProtection="0"/>
    <xf numFmtId="193" fontId="77" fillId="0" borderId="0" applyFill="0" applyBorder="0" applyAlignment="0" applyProtection="0"/>
    <xf numFmtId="193" fontId="77" fillId="0" borderId="0" applyFill="0" applyBorder="0" applyAlignment="0" applyProtection="0"/>
    <xf numFmtId="193" fontId="33" fillId="0" borderId="0" applyFont="0" applyFill="0" applyBorder="0" applyAlignment="0" applyProtection="0"/>
    <xf numFmtId="193" fontId="33" fillId="0" borderId="0" applyFont="0" applyFill="0" applyBorder="0" applyAlignment="0" applyProtection="0"/>
    <xf numFmtId="193" fontId="33" fillId="0" borderId="0" applyFont="0" applyFill="0" applyBorder="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2"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0" fontId="77" fillId="0" borderId="42" applyNumberFormat="0" applyFill="0" applyAlignment="0" applyProtection="0"/>
    <xf numFmtId="49" fontId="77" fillId="0" borderId="6" applyNumberFormat="0">
      <alignment horizontal="left" vertical="center"/>
    </xf>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2"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3"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2"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4"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45"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49" fontId="77" fillId="0" borderId="6" applyNumberFormat="0">
      <alignment horizontal="left" vertical="center"/>
    </xf>
    <xf numFmtId="49" fontId="77" fillId="0" borderId="6" applyNumberFormat="0">
      <alignment horizontal="left" vertical="center"/>
    </xf>
    <xf numFmtId="49" fontId="77" fillId="0" borderId="6" applyNumberFormat="0">
      <alignment horizontal="left" vertical="center"/>
    </xf>
    <xf numFmtId="49" fontId="77" fillId="0" borderId="6" applyNumberFormat="0">
      <alignment horizontal="left" vertical="center"/>
    </xf>
    <xf numFmtId="49" fontId="77" fillId="0" borderId="6" applyNumberFormat="0">
      <alignment horizontal="left" vertical="center"/>
    </xf>
    <xf numFmtId="4" fontId="77" fillId="0" borderId="0" applyFill="0" applyBorder="0" applyProtection="0">
      <alignment horizontal="right"/>
    </xf>
    <xf numFmtId="4" fontId="77" fillId="0" borderId="0" applyFill="0" applyBorder="0" applyProtection="0"/>
    <xf numFmtId="4" fontId="77" fillId="0" borderId="0" applyFill="0" applyBorder="0" applyProtection="0"/>
    <xf numFmtId="4" fontId="77" fillId="0" borderId="0" applyFill="0" applyBorder="0" applyProtection="0"/>
    <xf numFmtId="0" fontId="20" fillId="0" borderId="46" applyBorder="0" applyAlignment="0">
      <alignment horizontal="center" vertical="center"/>
    </xf>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49" fontId="98" fillId="0" borderId="0" applyBorder="0" applyProtection="0"/>
    <xf numFmtId="0" fontId="3" fillId="0" borderId="41" applyBorder="0" applyProtection="0">
      <alignment horizontal="left"/>
      <protection locked="0"/>
    </xf>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77" fillId="47" borderId="0" applyNumberFormat="0" applyBorder="0" applyAlignment="0" applyProtection="0"/>
    <xf numFmtId="0" fontId="99" fillId="0" borderId="14">
      <alignment horizontal="justify" vertical="center" wrapText="1"/>
      <protection locked="0"/>
    </xf>
    <xf numFmtId="174" fontId="20" fillId="0" borderId="0" applyFill="0" applyBorder="0" applyAlignment="0"/>
    <xf numFmtId="174" fontId="100" fillId="0" borderId="0" applyFill="0" applyBorder="0" applyAlignment="0"/>
    <xf numFmtId="174" fontId="100" fillId="0" borderId="0" applyFill="0" applyBorder="0" applyAlignment="0"/>
    <xf numFmtId="174" fontId="100" fillId="0" borderId="0" applyFill="0" applyBorder="0" applyAlignment="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78" fillId="0" borderId="0"/>
    <xf numFmtId="0" fontId="2" fillId="0" borderId="0"/>
    <xf numFmtId="0" fontId="2" fillId="0" borderId="0"/>
    <xf numFmtId="0" fontId="2" fillId="0" borderId="0"/>
    <xf numFmtId="0" fontId="2" fillId="0" borderId="0"/>
    <xf numFmtId="0" fontId="77" fillId="0" borderId="0"/>
    <xf numFmtId="0" fontId="77" fillId="0" borderId="0"/>
    <xf numFmtId="0" fontId="77" fillId="0" borderId="0"/>
    <xf numFmtId="0" fontId="101" fillId="0" borderId="0"/>
    <xf numFmtId="0" fontId="1" fillId="0" borderId="0"/>
    <xf numFmtId="0" fontId="77" fillId="0" borderId="0"/>
    <xf numFmtId="0" fontId="77" fillId="0" borderId="0"/>
    <xf numFmtId="0" fontId="1" fillId="0" borderId="0"/>
    <xf numFmtId="0" fontId="77" fillId="0" borderId="0"/>
    <xf numFmtId="0" fontId="77" fillId="0" borderId="0"/>
    <xf numFmtId="0" fontId="1" fillId="0" borderId="0"/>
    <xf numFmtId="0" fontId="77" fillId="0" borderId="0"/>
    <xf numFmtId="0" fontId="77"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77" fillId="0" borderId="0"/>
    <xf numFmtId="0" fontId="77" fillId="0" borderId="0"/>
    <xf numFmtId="0" fontId="1" fillId="0" borderId="0"/>
    <xf numFmtId="0" fontId="20" fillId="0" borderId="0"/>
    <xf numFmtId="0" fontId="20" fillId="0" borderId="0"/>
    <xf numFmtId="0" fontId="1" fillId="0" borderId="0"/>
    <xf numFmtId="0" fontId="20" fillId="0" borderId="0"/>
    <xf numFmtId="0" fontId="20" fillId="0" borderId="0"/>
    <xf numFmtId="0" fontId="20" fillId="0" borderId="0"/>
    <xf numFmtId="0" fontId="84" fillId="0" borderId="0"/>
    <xf numFmtId="0" fontId="84" fillId="0" borderId="0"/>
    <xf numFmtId="0" fontId="84" fillId="0" borderId="0"/>
    <xf numFmtId="0" fontId="20" fillId="0" borderId="0"/>
    <xf numFmtId="0" fontId="20" fillId="0" borderId="0"/>
    <xf numFmtId="0" fontId="2" fillId="0" borderId="0"/>
    <xf numFmtId="0" fontId="85" fillId="0" borderId="0"/>
    <xf numFmtId="0" fontId="2" fillId="0" borderId="0"/>
    <xf numFmtId="0" fontId="2" fillId="0" borderId="0" applyFill="0"/>
    <xf numFmtId="0" fontId="84"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2" fillId="0" borderId="0"/>
    <xf numFmtId="0" fontId="1" fillId="0" borderId="0"/>
    <xf numFmtId="0" fontId="20" fillId="0" borderId="0"/>
    <xf numFmtId="0" fontId="20" fillId="0" borderId="0"/>
    <xf numFmtId="0" fontId="1" fillId="0" borderId="0"/>
    <xf numFmtId="0" fontId="20" fillId="0" borderId="0"/>
    <xf numFmtId="0" fontId="20"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2" fillId="0" borderId="0"/>
    <xf numFmtId="0" fontId="85"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5" fillId="0" borderId="0"/>
    <xf numFmtId="0" fontId="2"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5" fillId="0" borderId="0"/>
    <xf numFmtId="0" fontId="20" fillId="0" borderId="0"/>
    <xf numFmtId="0" fontId="77" fillId="0" borderId="0"/>
    <xf numFmtId="0" fontId="7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5" fillId="0" borderId="0"/>
    <xf numFmtId="0" fontId="77" fillId="0" borderId="0"/>
    <xf numFmtId="0" fontId="77" fillId="0" borderId="0"/>
    <xf numFmtId="0" fontId="20" fillId="0" borderId="0"/>
    <xf numFmtId="0" fontId="20" fillId="0" borderId="0"/>
    <xf numFmtId="0" fontId="77" fillId="0" borderId="0" applyProtection="0"/>
    <xf numFmtId="0" fontId="77" fillId="0" borderId="0" applyProtection="0"/>
    <xf numFmtId="0" fontId="77" fillId="0" borderId="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7" fillId="0" borderId="0" applyFill="0" applyBorder="0" applyProtection="0"/>
    <xf numFmtId="0" fontId="20" fillId="0" borderId="0"/>
    <xf numFmtId="0" fontId="20" fillId="0" borderId="0"/>
    <xf numFmtId="0" fontId="20" fillId="0" borderId="0"/>
    <xf numFmtId="0" fontId="20" fillId="0" borderId="0"/>
    <xf numFmtId="0" fontId="20" fillId="0" borderId="0"/>
    <xf numFmtId="0" fontId="85" fillId="0" borderId="0"/>
    <xf numFmtId="0" fontId="77" fillId="0" borderId="0"/>
    <xf numFmtId="0" fontId="77" fillId="0" borderId="0"/>
    <xf numFmtId="0" fontId="20" fillId="0" borderId="0"/>
    <xf numFmtId="0" fontId="20" fillId="0" borderId="0"/>
    <xf numFmtId="0" fontId="20" fillId="0" borderId="0"/>
    <xf numFmtId="0" fontId="20" fillId="0" borderId="0"/>
    <xf numFmtId="0" fontId="83" fillId="0" borderId="0"/>
    <xf numFmtId="0" fontId="77" fillId="0" borderId="0"/>
    <xf numFmtId="0" fontId="7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85" fillId="0" borderId="0"/>
    <xf numFmtId="0" fontId="77" fillId="0" borderId="0"/>
    <xf numFmtId="0" fontId="7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7" fillId="0" borderId="0"/>
    <xf numFmtId="0" fontId="77" fillId="0" borderId="0"/>
    <xf numFmtId="0" fontId="77" fillId="0" borderId="0"/>
    <xf numFmtId="0" fontId="85" fillId="0" borderId="0"/>
    <xf numFmtId="0" fontId="77" fillId="0" borderId="0"/>
    <xf numFmtId="0" fontId="77" fillId="0" borderId="0"/>
    <xf numFmtId="0" fontId="77" fillId="0" borderId="0" applyProtection="0"/>
    <xf numFmtId="0" fontId="85" fillId="0" borderId="0"/>
    <xf numFmtId="194" fontId="20" fillId="0" borderId="47" applyFont="0" applyFill="0" applyBorder="0" applyAlignment="0" applyProtection="0">
      <alignment horizontal="right"/>
    </xf>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4" fontId="20" fillId="0" borderId="47" applyFont="0" applyFill="0" applyBorder="0" applyAlignment="0" applyProtection="0">
      <alignment horizontal="right"/>
    </xf>
    <xf numFmtId="194" fontId="77" fillId="0" borderId="0" applyFill="0" applyBorder="0" applyAlignment="0" applyProtection="0"/>
    <xf numFmtId="194" fontId="77" fillId="0" borderId="0" applyFill="0" applyBorder="0" applyAlignment="0" applyProtection="0"/>
    <xf numFmtId="195" fontId="20" fillId="0" borderId="0" applyFont="0" applyFill="0" applyBorder="0" applyAlignment="0" applyProtection="0"/>
    <xf numFmtId="195" fontId="77" fillId="0" borderId="0" applyFill="0" applyBorder="0" applyAlignment="0" applyProtection="0"/>
    <xf numFmtId="195" fontId="77" fillId="0" borderId="0" applyFill="0" applyBorder="0" applyAlignment="0" applyProtection="0"/>
    <xf numFmtId="196" fontId="20" fillId="0" borderId="0" applyFont="0" applyFill="0" applyBorder="0" applyAlignment="0" applyProtection="0"/>
    <xf numFmtId="196" fontId="77" fillId="0" borderId="0" applyFill="0" applyBorder="0" applyAlignment="0" applyProtection="0"/>
    <xf numFmtId="196" fontId="77" fillId="0" borderId="0" applyFill="0" applyBorder="0" applyAlignment="0" applyProtection="0"/>
    <xf numFmtId="197" fontId="20" fillId="0" borderId="0" applyFont="0" applyFill="0" applyBorder="0" applyAlignment="0" applyProtection="0"/>
    <xf numFmtId="197" fontId="77" fillId="0" borderId="0" applyFill="0" applyBorder="0" applyAlignment="0" applyProtection="0"/>
    <xf numFmtId="197" fontId="77" fillId="0" borderId="0" applyFill="0" applyBorder="0" applyAlignment="0" applyProtection="0"/>
    <xf numFmtId="198" fontId="20" fillId="0" borderId="0" applyFont="0" applyFill="0" applyBorder="0" applyAlignment="0" applyProtection="0"/>
    <xf numFmtId="198" fontId="77" fillId="0" borderId="0" applyFill="0" applyBorder="0" applyAlignment="0" applyProtection="0"/>
    <xf numFmtId="198" fontId="77" fillId="0" borderId="0" applyFill="0" applyBorder="0" applyAlignment="0" applyProtection="0"/>
    <xf numFmtId="10" fontId="20" fillId="0" borderId="0" applyFont="0" applyFill="0" applyBorder="0" applyAlignment="0" applyProtection="0"/>
    <xf numFmtId="0" fontId="103" fillId="0" borderId="48"/>
    <xf numFmtId="0" fontId="77" fillId="0" borderId="0"/>
    <xf numFmtId="0" fontId="99" fillId="0" borderId="36" applyNumberFormat="0" applyFont="0" applyFill="0" applyAlignment="0" applyProtection="0"/>
    <xf numFmtId="0" fontId="99" fillId="0" borderId="14" applyProtection="0">
      <alignment vertical="center"/>
    </xf>
    <xf numFmtId="49" fontId="77" fillId="0" borderId="0">
      <alignment horizontal="left"/>
    </xf>
    <xf numFmtId="0" fontId="104" fillId="0" borderId="14" applyProtection="0">
      <alignment horizontal="justify" vertical="center" wrapText="1"/>
    </xf>
    <xf numFmtId="199" fontId="77" fillId="0" borderId="0" applyProtection="0">
      <alignment horizontal="left"/>
    </xf>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0" fontId="77" fillId="39" borderId="10" applyNumberFormat="0" applyAlignment="0" applyProtection="0"/>
    <xf numFmtId="9" fontId="97"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0" fontId="77" fillId="0" borderId="11" applyNumberFormat="0" applyFill="0" applyAlignment="0" applyProtection="0"/>
    <xf numFmtId="3" fontId="52" fillId="0" borderId="13" applyFill="0">
      <alignment horizontal="right" vertical="center"/>
    </xf>
    <xf numFmtId="0" fontId="53" fillId="0" borderId="14">
      <alignment horizontal="left" vertical="center" wrapText="1" indent="1"/>
    </xf>
    <xf numFmtId="38" fontId="20" fillId="61" borderId="0" applyNumberFormat="0" applyFont="0" applyBorder="0" applyAlignment="0" applyProtection="0"/>
    <xf numFmtId="0" fontId="77" fillId="62" borderId="0" applyNumberFormat="0" applyBorder="0" applyAlignment="0" applyProtection="0"/>
    <xf numFmtId="0" fontId="77" fillId="62" borderId="0" applyNumberFormat="0" applyBorder="0" applyAlignment="0" applyProtection="0"/>
    <xf numFmtId="0" fontId="105" fillId="0" borderId="0"/>
    <xf numFmtId="3" fontId="92" fillId="0" borderId="0">
      <alignment horizontal="right" vertical="top"/>
      <protection locked="0"/>
    </xf>
    <xf numFmtId="1" fontId="84" fillId="0" borderId="0">
      <alignment horizontal="center" vertical="center"/>
      <protection locked="0"/>
    </xf>
    <xf numFmtId="1" fontId="20" fillId="0" borderId="0">
      <alignment horizontal="center" vertical="center"/>
      <protection locked="0"/>
    </xf>
    <xf numFmtId="1" fontId="20" fillId="0" borderId="0">
      <alignment horizontal="center" vertical="center"/>
      <protection locked="0"/>
    </xf>
    <xf numFmtId="1" fontId="85" fillId="0" borderId="0">
      <alignment horizontal="center" vertical="center"/>
      <protection locked="0"/>
    </xf>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77" fillId="40" borderId="0" applyNumberFormat="0" applyBorder="0" applyAlignment="0" applyProtection="0"/>
    <xf numFmtId="0" fontId="106" fillId="0" borderId="0"/>
    <xf numFmtId="0" fontId="91" fillId="0" borderId="0"/>
    <xf numFmtId="4" fontId="77" fillId="0" borderId="0" applyFill="0" applyBorder="0" applyProtection="0">
      <alignment horizontal="left"/>
    </xf>
    <xf numFmtId="4" fontId="77" fillId="0" borderId="0" applyFill="0" applyBorder="0" applyProtection="0"/>
    <xf numFmtId="4" fontId="77" fillId="0" borderId="0" applyFill="0" applyBorder="0" applyProtection="0"/>
    <xf numFmtId="4" fontId="77" fillId="0" borderId="0" applyFill="0" applyProtection="0"/>
    <xf numFmtId="4" fontId="77" fillId="0" borderId="0" applyFill="0" applyBorder="0" applyProtection="0"/>
    <xf numFmtId="4" fontId="77" fillId="0" borderId="0" applyFill="0" applyBorder="0" applyProtection="0"/>
    <xf numFmtId="0" fontId="77" fillId="63" borderId="0">
      <alignment horizontal="left"/>
    </xf>
    <xf numFmtId="0" fontId="77" fillId="64" borderId="0"/>
    <xf numFmtId="0" fontId="79" fillId="0" borderId="0"/>
    <xf numFmtId="0" fontId="77" fillId="0" borderId="0"/>
    <xf numFmtId="0" fontId="77" fillId="0" borderId="0"/>
    <xf numFmtId="0" fontId="77" fillId="0" borderId="0"/>
    <xf numFmtId="0" fontId="62" fillId="0" borderId="0"/>
    <xf numFmtId="0" fontId="78" fillId="0" borderId="0"/>
    <xf numFmtId="0" fontId="20" fillId="0" borderId="0"/>
    <xf numFmtId="0" fontId="20" fillId="0" borderId="0"/>
    <xf numFmtId="38" fontId="20" fillId="0" borderId="0" applyFill="0" applyBorder="0" applyAlignment="0" applyProtection="0"/>
    <xf numFmtId="197" fontId="20" fillId="0" borderId="0" applyFill="0" applyBorder="0" applyAlignment="0" applyProtection="0"/>
    <xf numFmtId="197" fontId="77" fillId="0" borderId="0" applyFill="0" applyBorder="0" applyAlignment="0" applyProtection="0"/>
    <xf numFmtId="197" fontId="77" fillId="0" borderId="0" applyFill="0" applyBorder="0" applyAlignment="0" applyProtection="0"/>
    <xf numFmtId="38" fontId="77" fillId="0" borderId="0" applyFill="0" applyBorder="0" applyAlignment="0" applyProtection="0"/>
    <xf numFmtId="38" fontId="77" fillId="0" borderId="0" applyFill="0" applyBorder="0" applyAlignment="0" applyProtection="0"/>
    <xf numFmtId="200" fontId="107" fillId="0" borderId="49">
      <alignment vertical="top" wrapText="1"/>
      <protection locked="0"/>
    </xf>
    <xf numFmtId="49" fontId="77" fillId="0" borderId="0" applyFill="0" applyBorder="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201" fontId="20" fillId="0" borderId="0" applyFont="0" applyFill="0" applyBorder="0" applyAlignment="0" applyProtection="0"/>
    <xf numFmtId="201" fontId="77" fillId="0" borderId="0" applyFill="0" applyBorder="0" applyAlignment="0" applyProtection="0"/>
    <xf numFmtId="201" fontId="77" fillId="0" borderId="0" applyFill="0" applyBorder="0" applyAlignment="0" applyProtection="0"/>
    <xf numFmtId="202" fontId="20" fillId="0" borderId="0" applyFont="0" applyFill="0" applyBorder="0" applyAlignment="0" applyProtection="0"/>
    <xf numFmtId="202" fontId="77" fillId="0" borderId="0" applyFill="0" applyBorder="0" applyAlignment="0" applyProtection="0"/>
    <xf numFmtId="202" fontId="77" fillId="0" borderId="0" applyFill="0" applyBorder="0" applyAlignment="0" applyProtection="0"/>
    <xf numFmtId="18" fontId="20" fillId="0" borderId="0" applyFont="0" applyFill="0" applyBorder="0" applyAlignment="0" applyProtection="0">
      <alignment horizontal="left"/>
    </xf>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203" fontId="77" fillId="0" borderId="0" applyFill="0" applyBorder="0" applyAlignment="0" applyProtection="0"/>
    <xf numFmtId="38" fontId="20" fillId="0" borderId="50" applyNumberFormat="0" applyFont="0" applyFill="0" applyAlignment="0" applyProtection="0"/>
    <xf numFmtId="0" fontId="77" fillId="0" borderId="51" applyNumberFormat="0" applyFill="0" applyAlignment="0" applyProtection="0"/>
    <xf numFmtId="0" fontId="77" fillId="0" borderId="51" applyNumberFormat="0" applyFill="0" applyAlignment="0" applyProtection="0"/>
    <xf numFmtId="0" fontId="77" fillId="0" borderId="0"/>
    <xf numFmtId="0" fontId="77" fillId="32" borderId="52">
      <alignment vertical="center"/>
    </xf>
    <xf numFmtId="10" fontId="20" fillId="0" borderId="53" applyNumberFormat="0" applyFont="0" applyFill="0" applyAlignment="0" applyProtection="0"/>
    <xf numFmtId="0" fontId="77" fillId="0" borderId="54" applyNumberFormat="0" applyFill="0" applyAlignment="0" applyProtection="0"/>
    <xf numFmtId="0" fontId="77" fillId="0" borderId="54" applyNumberFormat="0" applyFill="0" applyAlignment="0" applyProtection="0"/>
    <xf numFmtId="0" fontId="77" fillId="36"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6" borderId="16" applyNumberFormat="0" applyAlignment="0" applyProtection="0"/>
    <xf numFmtId="0" fontId="77" fillId="36" borderId="16" applyNumberFormat="0" applyAlignment="0" applyProtection="0"/>
    <xf numFmtId="0" fontId="77" fillId="36" borderId="16" applyNumberFormat="0" applyAlignment="0" applyProtection="0"/>
    <xf numFmtId="0" fontId="77" fillId="36" borderId="16" applyNumberFormat="0" applyAlignment="0" applyProtection="0"/>
    <xf numFmtId="0" fontId="77" fillId="36"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77" fillId="37" borderId="16" applyNumberFormat="0" applyAlignment="0" applyProtection="0"/>
    <xf numFmtId="0" fontId="21" fillId="0" borderId="0"/>
    <xf numFmtId="0" fontId="3" fillId="0" borderId="0"/>
    <xf numFmtId="0" fontId="77" fillId="28" borderId="16" applyNumberFormat="0" applyAlignment="0" applyProtection="0"/>
    <xf numFmtId="0" fontId="77" fillId="34" borderId="16" applyNumberFormat="0" applyAlignment="0" applyProtection="0"/>
    <xf numFmtId="0" fontId="77" fillId="34" borderId="16" applyNumberFormat="0" applyAlignment="0" applyProtection="0"/>
    <xf numFmtId="0" fontId="77" fillId="28" borderId="16" applyNumberFormat="0" applyAlignment="0" applyProtection="0"/>
    <xf numFmtId="0" fontId="77" fillId="28" borderId="16" applyNumberFormat="0" applyAlignment="0" applyProtection="0"/>
    <xf numFmtId="0" fontId="77" fillId="28" borderId="16" applyNumberFormat="0" applyAlignment="0" applyProtection="0"/>
    <xf numFmtId="0" fontId="77" fillId="28" borderId="16" applyNumberFormat="0" applyAlignment="0" applyProtection="0"/>
    <xf numFmtId="0" fontId="77" fillId="28"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44" borderId="16" applyNumberFormat="0" applyAlignment="0" applyProtection="0"/>
    <xf numFmtId="0" fontId="77" fillId="28" borderId="17" applyNumberFormat="0" applyAlignment="0" applyProtection="0"/>
    <xf numFmtId="0" fontId="77" fillId="34" borderId="17" applyNumberFormat="0" applyAlignment="0" applyProtection="0"/>
    <xf numFmtId="0" fontId="77" fillId="34" borderId="17" applyNumberFormat="0" applyAlignment="0" applyProtection="0"/>
    <xf numFmtId="0" fontId="77" fillId="28" borderId="17" applyNumberFormat="0" applyAlignment="0" applyProtection="0"/>
    <xf numFmtId="0" fontId="77" fillId="28" borderId="17" applyNumberFormat="0" applyAlignment="0" applyProtection="0"/>
    <xf numFmtId="0" fontId="77" fillId="28" borderId="17" applyNumberFormat="0" applyAlignment="0" applyProtection="0"/>
    <xf numFmtId="0" fontId="77" fillId="28" borderId="17" applyNumberFormat="0" applyAlignment="0" applyProtection="0"/>
    <xf numFmtId="0" fontId="77" fillId="28"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44" borderId="17" applyNumberFormat="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204" fontId="20" fillId="0" borderId="0" applyFont="0" applyFill="0" applyBorder="0" applyAlignment="0" applyProtection="0"/>
    <xf numFmtId="205" fontId="20" fillId="0" borderId="0" applyFont="0" applyFill="0" applyBorder="0" applyAlignment="0" applyProtection="0"/>
    <xf numFmtId="206" fontId="2" fillId="0" borderId="0" applyFont="0" applyFill="0" applyBorder="0" applyAlignment="0" applyProtection="0"/>
    <xf numFmtId="207" fontId="2" fillId="0" borderId="0" applyFont="0" applyFill="0" applyBorder="0" applyAlignment="0" applyProtection="0"/>
    <xf numFmtId="208" fontId="20" fillId="0" borderId="49" applyFont="0" applyFill="0" applyBorder="0" applyAlignment="0" applyProtection="0"/>
    <xf numFmtId="208" fontId="77" fillId="0" borderId="0" applyFill="0" applyBorder="0" applyAlignment="0" applyProtection="0"/>
    <xf numFmtId="208" fontId="77" fillId="0" borderId="0" applyFill="0" applyBorder="0" applyAlignment="0" applyProtection="0"/>
    <xf numFmtId="0" fontId="84" fillId="0" borderId="0"/>
    <xf numFmtId="0" fontId="9" fillId="0" borderId="13">
      <alignment vertical="center" wrapText="1"/>
    </xf>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7"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66"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1"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5" borderId="0" applyNumberFormat="0" applyBorder="0" applyAlignment="0" applyProtection="0"/>
    <xf numFmtId="0" fontId="77" fillId="53" borderId="0" applyNumberFormat="0" applyBorder="0" applyAlignment="0" applyProtection="0"/>
    <xf numFmtId="0" fontId="77" fillId="54" borderId="0" applyNumberFormat="0" applyBorder="0" applyAlignment="0" applyProtection="0"/>
    <xf numFmtId="0" fontId="77" fillId="54"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3"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56"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77" fillId="68" borderId="0" applyNumberFormat="0" applyBorder="0" applyAlignment="0" applyProtection="0"/>
    <xf numFmtId="0" fontId="20" fillId="32" borderId="0" applyProtection="0"/>
    <xf numFmtId="0" fontId="20" fillId="33" borderId="0" applyProtection="0"/>
    <xf numFmtId="0" fontId="20" fillId="33" borderId="0" applyProtection="0"/>
    <xf numFmtId="0" fontId="108" fillId="0" borderId="0"/>
  </cellStyleXfs>
  <cellXfs count="248">
    <xf numFmtId="0" fontId="0" fillId="0" borderId="0" xfId="0"/>
    <xf numFmtId="0" fontId="0" fillId="0" borderId="0" xfId="0" applyAlignment="1">
      <alignment vertical="center"/>
    </xf>
    <xf numFmtId="0" fontId="5" fillId="0" borderId="0" xfId="0" applyFont="1" applyAlignment="1">
      <alignment vertical="center"/>
    </xf>
    <xf numFmtId="49" fontId="6" fillId="27" borderId="18" xfId="0" applyNumberFormat="1" applyFont="1" applyFill="1" applyBorder="1" applyAlignment="1">
      <alignment horizontal="center" vertical="center"/>
    </xf>
    <xf numFmtId="4" fontId="7" fillId="27" borderId="18" xfId="0" applyNumberFormat="1" applyFont="1" applyFill="1" applyBorder="1" applyAlignment="1">
      <alignment horizontal="center" vertical="center"/>
    </xf>
    <xf numFmtId="49" fontId="3" fillId="28" borderId="19" xfId="0" applyNumberFormat="1" applyFont="1" applyFill="1" applyBorder="1" applyAlignment="1">
      <alignment vertical="center"/>
    </xf>
    <xf numFmtId="4" fontId="8" fillId="28" borderId="19" xfId="0" applyNumberFormat="1" applyFont="1" applyFill="1" applyBorder="1" applyAlignment="1">
      <alignment vertical="center"/>
    </xf>
    <xf numFmtId="49" fontId="3" fillId="0" borderId="19" xfId="0" applyNumberFormat="1" applyFont="1" applyBorder="1" applyAlignment="1">
      <alignment horizontal="center" vertical="center"/>
    </xf>
    <xf numFmtId="49" fontId="3" fillId="0" borderId="19" xfId="0" applyNumberFormat="1" applyFont="1" applyBorder="1" applyAlignment="1">
      <alignment vertical="center" wrapText="1"/>
    </xf>
    <xf numFmtId="0" fontId="4" fillId="0" borderId="0" xfId="0" applyFont="1" applyAlignment="1">
      <alignment vertical="center"/>
    </xf>
    <xf numFmtId="9" fontId="6" fillId="27" borderId="20" xfId="0" applyNumberFormat="1" applyFont="1" applyFill="1" applyBorder="1" applyAlignment="1">
      <alignment horizontal="center" vertical="center" wrapText="1"/>
    </xf>
    <xf numFmtId="49" fontId="10" fillId="28" borderId="19" xfId="0" applyNumberFormat="1" applyFont="1" applyFill="1" applyBorder="1" applyAlignment="1">
      <alignment horizontal="left" vertical="center"/>
    </xf>
    <xf numFmtId="4" fontId="0" fillId="0" borderId="0" xfId="0" applyNumberFormat="1" applyAlignment="1">
      <alignment vertical="center"/>
    </xf>
    <xf numFmtId="4" fontId="0" fillId="0" borderId="0" xfId="0" applyNumberFormat="1" applyAlignment="1">
      <alignment horizontal="center" vertical="center"/>
    </xf>
    <xf numFmtId="1" fontId="0" fillId="0" borderId="0" xfId="0" applyNumberFormat="1" applyAlignment="1">
      <alignment vertical="center"/>
    </xf>
    <xf numFmtId="4" fontId="3" fillId="0" borderId="19" xfId="0" applyNumberFormat="1" applyFont="1" applyBorder="1" applyAlignment="1" applyProtection="1">
      <alignment vertical="center"/>
      <protection locked="0"/>
    </xf>
    <xf numFmtId="14" fontId="0" fillId="0" borderId="0" xfId="0" applyNumberFormat="1" applyAlignment="1">
      <alignment horizontal="left" vertical="center"/>
    </xf>
    <xf numFmtId="49" fontId="3" fillId="0" borderId="21" xfId="0" applyNumberFormat="1" applyFont="1" applyBorder="1" applyAlignment="1">
      <alignment vertical="center" wrapText="1"/>
    </xf>
    <xf numFmtId="49" fontId="3" fillId="0" borderId="21" xfId="0" applyNumberFormat="1" applyFont="1" applyBorder="1" applyAlignment="1">
      <alignment vertical="center"/>
    </xf>
    <xf numFmtId="4" fontId="8" fillId="0" borderId="21" xfId="0" applyNumberFormat="1" applyFont="1" applyBorder="1" applyAlignment="1">
      <alignment vertical="center"/>
    </xf>
    <xf numFmtId="49" fontId="3" fillId="0" borderId="22" xfId="0" applyNumberFormat="1" applyFont="1" applyBorder="1" applyAlignment="1">
      <alignment vertical="center" wrapText="1"/>
    </xf>
    <xf numFmtId="49" fontId="3" fillId="0" borderId="22" xfId="0" applyNumberFormat="1" applyFont="1" applyBorder="1" applyAlignment="1">
      <alignment vertical="center"/>
    </xf>
    <xf numFmtId="4" fontId="8" fillId="0" borderId="22" xfId="0" applyNumberFormat="1" applyFont="1" applyBorder="1" applyAlignment="1">
      <alignment vertical="center"/>
    </xf>
    <xf numFmtId="49" fontId="16" fillId="0" borderId="19" xfId="0" applyNumberFormat="1" applyFont="1" applyBorder="1" applyAlignment="1">
      <alignment vertical="center"/>
    </xf>
    <xf numFmtId="4" fontId="16" fillId="0" borderId="19" xfId="0" applyNumberFormat="1" applyFont="1" applyBorder="1" applyAlignment="1" applyProtection="1">
      <alignment vertical="center"/>
      <protection locked="0"/>
    </xf>
    <xf numFmtId="49" fontId="17" fillId="0" borderId="19" xfId="0" applyNumberFormat="1" applyFont="1" applyBorder="1" applyAlignment="1">
      <alignment vertical="center" wrapText="1"/>
    </xf>
    <xf numFmtId="4" fontId="18" fillId="0" borderId="19" xfId="0" applyNumberFormat="1" applyFont="1" applyBorder="1" applyAlignment="1">
      <alignment vertical="center"/>
    </xf>
    <xf numFmtId="49" fontId="16" fillId="0" borderId="21" xfId="0" applyNumberFormat="1" applyFont="1" applyBorder="1" applyAlignment="1">
      <alignment vertical="center"/>
    </xf>
    <xf numFmtId="49" fontId="16" fillId="0" borderId="22" xfId="0" applyNumberFormat="1" applyFont="1" applyBorder="1" applyAlignment="1">
      <alignment vertical="center"/>
    </xf>
    <xf numFmtId="0" fontId="5" fillId="0" borderId="0" xfId="0" applyFont="1" applyAlignment="1">
      <alignment horizontal="left" vertical="center"/>
    </xf>
    <xf numFmtId="49" fontId="3" fillId="0" borderId="19" xfId="0" applyNumberFormat="1" applyFont="1" applyBorder="1" applyAlignment="1">
      <alignment horizontal="left" vertical="center"/>
    </xf>
    <xf numFmtId="0" fontId="0" fillId="0" borderId="0" xfId="0" applyAlignment="1">
      <alignment vertical="top" wrapText="1"/>
    </xf>
    <xf numFmtId="0" fontId="0" fillId="0" borderId="0" xfId="0" applyAlignment="1">
      <alignment horizontal="center"/>
    </xf>
    <xf numFmtId="4" fontId="0" fillId="0" borderId="0" xfId="0" applyNumberFormat="1"/>
    <xf numFmtId="0" fontId="19" fillId="0" borderId="0" xfId="0" applyFont="1" applyAlignment="1">
      <alignment vertical="center"/>
    </xf>
    <xf numFmtId="49" fontId="16" fillId="0" borderId="23" xfId="0" applyNumberFormat="1" applyFont="1" applyBorder="1" applyAlignment="1">
      <alignment vertical="center"/>
    </xf>
    <xf numFmtId="49" fontId="16" fillId="0" borderId="24" xfId="0" applyNumberFormat="1" applyFont="1" applyBorder="1" applyAlignment="1">
      <alignment vertical="center"/>
    </xf>
    <xf numFmtId="0" fontId="11" fillId="29" borderId="0" xfId="54" applyFont="1" applyFill="1" applyAlignment="1">
      <alignment horizontal="center"/>
    </xf>
    <xf numFmtId="9" fontId="13" fillId="29" borderId="0" xfId="54" applyNumberFormat="1" applyFont="1" applyFill="1" applyAlignment="1">
      <alignment horizontal="center"/>
    </xf>
    <xf numFmtId="166" fontId="15" fillId="0" borderId="0" xfId="0" applyNumberFormat="1" applyFont="1" applyAlignment="1">
      <alignment horizontal="center"/>
    </xf>
    <xf numFmtId="4" fontId="7" fillId="27" borderId="0" xfId="0" applyNumberFormat="1" applyFont="1" applyFill="1" applyAlignment="1">
      <alignment horizontal="center" vertical="center"/>
    </xf>
    <xf numFmtId="6" fontId="0" fillId="0" borderId="0" xfId="0" applyNumberFormat="1"/>
    <xf numFmtId="6" fontId="14" fillId="0" borderId="0" xfId="0" applyNumberFormat="1" applyFont="1"/>
    <xf numFmtId="6" fontId="15" fillId="0" borderId="0" xfId="0" applyNumberFormat="1" applyFont="1"/>
    <xf numFmtId="0" fontId="3" fillId="0" borderId="0" xfId="54" applyFont="1"/>
    <xf numFmtId="49" fontId="22" fillId="0" borderId="19" xfId="0" applyNumberFormat="1" applyFont="1" applyBorder="1" applyAlignment="1">
      <alignment vertical="center" wrapText="1"/>
    </xf>
    <xf numFmtId="49" fontId="21" fillId="0" borderId="19" xfId="0" applyNumberFormat="1" applyFont="1" applyBorder="1" applyAlignment="1">
      <alignment vertical="center"/>
    </xf>
    <xf numFmtId="49" fontId="10" fillId="0" borderId="19" xfId="0" applyNumberFormat="1" applyFont="1" applyBorder="1" applyAlignment="1">
      <alignment horizontal="left" vertical="center"/>
    </xf>
    <xf numFmtId="169" fontId="6" fillId="27" borderId="18" xfId="0" applyNumberFormat="1" applyFont="1" applyFill="1" applyBorder="1" applyAlignment="1">
      <alignment horizontal="center" vertical="center"/>
    </xf>
    <xf numFmtId="169" fontId="3" fillId="28" borderId="19" xfId="0" applyNumberFormat="1" applyFont="1" applyFill="1" applyBorder="1" applyAlignment="1">
      <alignment vertical="center"/>
    </xf>
    <xf numFmtId="169" fontId="41" fillId="0" borderId="0" xfId="0" applyNumberFormat="1" applyFont="1" applyAlignment="1">
      <alignment horizontal="right"/>
    </xf>
    <xf numFmtId="169" fontId="41" fillId="0" borderId="0" xfId="0" applyNumberFormat="1" applyFont="1" applyAlignment="1">
      <alignment horizontal="right" vertical="center"/>
    </xf>
    <xf numFmtId="169" fontId="4" fillId="0" borderId="19" xfId="0" applyNumberFormat="1" applyFont="1" applyBorder="1" applyAlignment="1">
      <alignment horizontal="right" vertical="center"/>
    </xf>
    <xf numFmtId="169" fontId="3" fillId="28" borderId="19" xfId="0" applyNumberFormat="1" applyFont="1" applyFill="1" applyBorder="1" applyAlignment="1">
      <alignment horizontal="right" vertical="center"/>
    </xf>
    <xf numFmtId="169" fontId="3" fillId="0" borderId="19" xfId="0" applyNumberFormat="1" applyFont="1" applyBorder="1" applyAlignment="1">
      <alignment horizontal="right" vertical="center"/>
    </xf>
    <xf numFmtId="169" fontId="42" fillId="0" borderId="19" xfId="0" applyNumberFormat="1" applyFont="1" applyBorder="1" applyAlignment="1">
      <alignment horizontal="right" vertical="center"/>
    </xf>
    <xf numFmtId="169" fontId="42" fillId="0" borderId="22" xfId="0" applyNumberFormat="1" applyFont="1" applyBorder="1" applyAlignment="1">
      <alignment horizontal="right" vertical="center"/>
    </xf>
    <xf numFmtId="169" fontId="0" fillId="0" borderId="0" xfId="0" applyNumberFormat="1" applyAlignment="1">
      <alignment horizontal="right"/>
    </xf>
    <xf numFmtId="49" fontId="6" fillId="27" borderId="20" xfId="0" applyNumberFormat="1" applyFont="1" applyFill="1" applyBorder="1" applyAlignment="1">
      <alignment horizontal="center" vertical="center"/>
    </xf>
    <xf numFmtId="49" fontId="3" fillId="0" borderId="0" xfId="0" applyNumberFormat="1" applyFont="1" applyAlignment="1">
      <alignment vertical="center" wrapText="1"/>
    </xf>
    <xf numFmtId="165" fontId="6" fillId="27" borderId="25" xfId="0" applyNumberFormat="1" applyFont="1" applyFill="1" applyBorder="1" applyAlignment="1">
      <alignment horizontal="center" vertical="center"/>
    </xf>
    <xf numFmtId="165" fontId="3" fillId="28" borderId="26" xfId="0" applyNumberFormat="1" applyFont="1" applyFill="1" applyBorder="1" applyAlignment="1">
      <alignment vertical="center"/>
    </xf>
    <xf numFmtId="4" fontId="3" fillId="0" borderId="26" xfId="0" applyNumberFormat="1" applyFont="1" applyBorder="1" applyAlignment="1">
      <alignment vertical="center"/>
    </xf>
    <xf numFmtId="4" fontId="3" fillId="0" borderId="24" xfId="0" applyNumberFormat="1" applyFont="1" applyBorder="1" applyAlignment="1">
      <alignment vertical="center"/>
    </xf>
    <xf numFmtId="4" fontId="21" fillId="0" borderId="26" xfId="0" applyNumberFormat="1" applyFont="1" applyBorder="1" applyAlignment="1">
      <alignment vertical="center"/>
    </xf>
    <xf numFmtId="4" fontId="3" fillId="0" borderId="23" xfId="0" applyNumberFormat="1" applyFont="1" applyBorder="1" applyAlignment="1">
      <alignment vertical="center"/>
    </xf>
    <xf numFmtId="4" fontId="7" fillId="27" borderId="19" xfId="0" applyNumberFormat="1" applyFont="1" applyFill="1" applyBorder="1" applyAlignment="1">
      <alignment horizontal="center" vertical="center"/>
    </xf>
    <xf numFmtId="4" fontId="19" fillId="0" borderId="19" xfId="0" applyNumberFormat="1" applyFont="1" applyBorder="1" applyAlignment="1">
      <alignment vertical="center"/>
    </xf>
    <xf numFmtId="167" fontId="23" fillId="0" borderId="19" xfId="0" applyNumberFormat="1" applyFont="1" applyBorder="1" applyAlignment="1">
      <alignment vertical="center"/>
    </xf>
    <xf numFmtId="4" fontId="3" fillId="0" borderId="0" xfId="0" applyNumberFormat="1" applyFont="1" applyAlignment="1">
      <alignment vertical="center"/>
    </xf>
    <xf numFmtId="4" fontId="19" fillId="0" borderId="22" xfId="0" applyNumberFormat="1" applyFont="1" applyBorder="1" applyAlignment="1">
      <alignment vertical="center"/>
    </xf>
    <xf numFmtId="49" fontId="3" fillId="0" borderId="0" xfId="0" applyNumberFormat="1" applyFont="1" applyAlignment="1">
      <alignment horizontal="left" vertical="center"/>
    </xf>
    <xf numFmtId="49" fontId="3" fillId="0" borderId="0" xfId="0" applyNumberFormat="1" applyFont="1" applyAlignment="1">
      <alignment vertical="center"/>
    </xf>
    <xf numFmtId="4" fontId="3" fillId="0" borderId="0" xfId="0" applyNumberFormat="1" applyFont="1" applyAlignment="1" applyProtection="1">
      <alignment vertical="center"/>
      <protection locked="0"/>
    </xf>
    <xf numFmtId="4" fontId="8" fillId="0" borderId="0" xfId="0" applyNumberFormat="1" applyFont="1" applyAlignment="1">
      <alignment vertical="center"/>
    </xf>
    <xf numFmtId="49" fontId="3" fillId="0" borderId="27" xfId="0" applyNumberFormat="1" applyFont="1" applyBorder="1" applyAlignment="1">
      <alignment horizontal="center" vertical="center"/>
    </xf>
    <xf numFmtId="49" fontId="3" fillId="0" borderId="28" xfId="0" applyNumberFormat="1" applyFont="1" applyBorder="1" applyAlignment="1">
      <alignment horizontal="center" vertical="center"/>
    </xf>
    <xf numFmtId="49" fontId="3" fillId="0" borderId="28" xfId="0" applyNumberFormat="1" applyFont="1" applyBorder="1" applyAlignment="1">
      <alignment horizontal="left" vertical="center"/>
    </xf>
    <xf numFmtId="169" fontId="3" fillId="0" borderId="28" xfId="0" applyNumberFormat="1" applyFont="1" applyBorder="1" applyAlignment="1">
      <alignment horizontal="right" vertical="center"/>
    </xf>
    <xf numFmtId="49" fontId="3" fillId="0" borderId="19" xfId="0" applyNumberFormat="1" applyFont="1" applyBorder="1" applyAlignment="1">
      <alignment horizontal="left" vertical="center" wrapText="1"/>
    </xf>
    <xf numFmtId="0" fontId="0" fillId="0" borderId="0" xfId="0" applyAlignment="1">
      <alignment vertical="center" wrapText="1"/>
    </xf>
    <xf numFmtId="49" fontId="55" fillId="0" borderId="21" xfId="0" applyNumberFormat="1" applyFont="1" applyBorder="1" applyAlignment="1">
      <alignment horizontal="left" vertical="center"/>
    </xf>
    <xf numFmtId="49" fontId="3" fillId="0" borderId="30" xfId="0" applyNumberFormat="1" applyFont="1" applyBorder="1" applyAlignment="1">
      <alignment horizontal="left" vertical="center"/>
    </xf>
    <xf numFmtId="0" fontId="0" fillId="0" borderId="30" xfId="0" applyBorder="1" applyAlignment="1">
      <alignment vertical="center"/>
    </xf>
    <xf numFmtId="9" fontId="3" fillId="0" borderId="19" xfId="0" applyNumberFormat="1" applyFont="1" applyBorder="1" applyAlignment="1">
      <alignment horizontal="left" vertical="center" wrapText="1"/>
    </xf>
    <xf numFmtId="9" fontId="3" fillId="0" borderId="22" xfId="0" applyNumberFormat="1" applyFont="1" applyBorder="1" applyAlignment="1">
      <alignment horizontal="left" vertical="center" wrapText="1"/>
    </xf>
    <xf numFmtId="0" fontId="20" fillId="0" borderId="0" xfId="0" applyFont="1" applyAlignment="1">
      <alignment vertical="top"/>
    </xf>
    <xf numFmtId="0" fontId="21" fillId="0" borderId="0" xfId="0" applyFont="1" applyAlignment="1">
      <alignment vertical="top"/>
    </xf>
    <xf numFmtId="49" fontId="48" fillId="0" borderId="0" xfId="0" applyNumberFormat="1" applyFont="1" applyAlignment="1">
      <alignment vertical="top"/>
    </xf>
    <xf numFmtId="49" fontId="56" fillId="0" borderId="26" xfId="0" applyNumberFormat="1" applyFont="1" applyBorder="1" applyAlignment="1">
      <alignment horizontal="center" vertical="center"/>
    </xf>
    <xf numFmtId="49" fontId="56" fillId="0" borderId="19" xfId="0" applyNumberFormat="1" applyFont="1" applyBorder="1" applyAlignment="1">
      <alignment horizontal="center" vertical="center"/>
    </xf>
    <xf numFmtId="49" fontId="57" fillId="0" borderId="19" xfId="0" applyNumberFormat="1" applyFont="1" applyBorder="1" applyAlignment="1">
      <alignment horizontal="left" vertical="center"/>
    </xf>
    <xf numFmtId="0" fontId="0" fillId="0" borderId="30" xfId="0" applyBorder="1" applyAlignment="1">
      <alignment vertical="center" wrapText="1"/>
    </xf>
    <xf numFmtId="49" fontId="10" fillId="0" borderId="21" xfId="0" applyNumberFormat="1" applyFont="1" applyBorder="1" applyAlignment="1">
      <alignment horizontal="left" vertical="center"/>
    </xf>
    <xf numFmtId="4" fontId="0" fillId="0" borderId="19" xfId="0" applyNumberFormat="1" applyBorder="1" applyAlignment="1">
      <alignment vertical="center"/>
    </xf>
    <xf numFmtId="170" fontId="3" fillId="0" borderId="19" xfId="0" applyNumberFormat="1" applyFont="1" applyBorder="1" applyAlignment="1">
      <alignment horizontal="left" vertical="center" wrapText="1"/>
    </xf>
    <xf numFmtId="4" fontId="2" fillId="0" borderId="19" xfId="0" applyNumberFormat="1" applyFont="1" applyBorder="1" applyAlignment="1">
      <alignment vertical="center"/>
    </xf>
    <xf numFmtId="0" fontId="2" fillId="0" borderId="0" xfId="0" applyFont="1" applyAlignment="1">
      <alignment vertical="center"/>
    </xf>
    <xf numFmtId="49" fontId="3" fillId="0" borderId="30" xfId="0" applyNumberFormat="1" applyFont="1" applyBorder="1" applyAlignment="1">
      <alignment horizontal="left" vertical="center" wrapText="1"/>
    </xf>
    <xf numFmtId="0" fontId="63" fillId="31" borderId="35" xfId="0" applyFont="1" applyFill="1" applyBorder="1" applyAlignment="1">
      <alignment vertical="center"/>
    </xf>
    <xf numFmtId="0" fontId="63" fillId="31" borderId="0" xfId="0" applyFont="1" applyFill="1" applyAlignment="1">
      <alignment vertical="center"/>
    </xf>
    <xf numFmtId="0" fontId="64" fillId="31" borderId="0" xfId="0" applyFont="1" applyFill="1" applyAlignment="1">
      <alignment vertical="center"/>
    </xf>
    <xf numFmtId="0" fontId="65" fillId="31" borderId="0" xfId="0" applyFont="1" applyFill="1" applyAlignment="1">
      <alignment vertical="center"/>
    </xf>
    <xf numFmtId="0" fontId="2" fillId="0" borderId="35" xfId="0" applyFont="1" applyBorder="1" applyAlignment="1">
      <alignment vertical="center"/>
    </xf>
    <xf numFmtId="0" fontId="69" fillId="0" borderId="35" xfId="0" applyFont="1" applyBorder="1" applyAlignment="1">
      <alignment vertical="center"/>
    </xf>
    <xf numFmtId="0" fontId="71" fillId="0" borderId="35" xfId="0" applyFont="1" applyBorder="1" applyAlignment="1">
      <alignment vertical="center"/>
    </xf>
    <xf numFmtId="0" fontId="61" fillId="0" borderId="0" xfId="0" applyFont="1" applyAlignment="1">
      <alignment vertical="center"/>
    </xf>
    <xf numFmtId="0" fontId="66" fillId="0" borderId="0" xfId="0" applyFont="1" applyAlignment="1">
      <alignment vertical="center" wrapText="1"/>
    </xf>
    <xf numFmtId="0" fontId="61" fillId="0" borderId="35" xfId="0" applyFont="1" applyBorder="1" applyAlignment="1">
      <alignment vertical="center"/>
    </xf>
    <xf numFmtId="0" fontId="0" fillId="0" borderId="0" xfId="0" applyAlignment="1">
      <alignment horizontal="left" vertical="top" wrapText="1"/>
    </xf>
    <xf numFmtId="0" fontId="70" fillId="0" borderId="0" xfId="0" applyFont="1" applyAlignment="1">
      <alignment vertical="center"/>
    </xf>
    <xf numFmtId="0" fontId="69" fillId="0" borderId="0" xfId="0" applyFont="1" applyAlignment="1">
      <alignment vertical="center"/>
    </xf>
    <xf numFmtId="0" fontId="68" fillId="0" borderId="0" xfId="0" applyFont="1" applyAlignment="1">
      <alignment vertical="center" wrapText="1"/>
    </xf>
    <xf numFmtId="0" fontId="66" fillId="0" borderId="0" xfId="0" applyFont="1"/>
    <xf numFmtId="0" fontId="61" fillId="0" borderId="0" xfId="0" applyFont="1" applyAlignment="1">
      <alignment vertical="top" wrapText="1"/>
    </xf>
    <xf numFmtId="0" fontId="74" fillId="0" borderId="0" xfId="54" applyFont="1" applyAlignment="1">
      <alignment horizontal="left" vertical="top" wrapText="1"/>
    </xf>
    <xf numFmtId="0" fontId="76" fillId="0" borderId="0" xfId="87" applyFont="1" applyAlignment="1">
      <alignment horizontal="center" vertical="center"/>
    </xf>
    <xf numFmtId="0" fontId="75" fillId="0" borderId="0" xfId="87"/>
    <xf numFmtId="169" fontId="41" fillId="0" borderId="0" xfId="0" applyNumberFormat="1" applyFont="1" applyAlignment="1">
      <alignment horizontal="center"/>
    </xf>
    <xf numFmtId="169" fontId="41" fillId="0" borderId="0" xfId="0" applyNumberFormat="1" applyFont="1" applyAlignment="1">
      <alignment horizontal="center" vertical="center"/>
    </xf>
    <xf numFmtId="0" fontId="15" fillId="0" borderId="0" xfId="0" applyFont="1" applyAlignment="1">
      <alignment vertical="center"/>
    </xf>
    <xf numFmtId="0" fontId="109" fillId="0" borderId="19" xfId="0" applyFont="1" applyBorder="1" applyAlignment="1">
      <alignment horizontal="center" vertical="center"/>
    </xf>
    <xf numFmtId="4" fontId="3" fillId="0" borderId="19" xfId="0" applyNumberFormat="1" applyFont="1" applyBorder="1" applyAlignment="1">
      <alignment horizontal="center" vertical="center"/>
    </xf>
    <xf numFmtId="4" fontId="56" fillId="0" borderId="19" xfId="0" applyNumberFormat="1" applyFont="1" applyBorder="1" applyAlignment="1">
      <alignment horizontal="center" vertical="center"/>
    </xf>
    <xf numFmtId="0" fontId="0" fillId="0" borderId="19" xfId="0" applyBorder="1" applyAlignment="1">
      <alignment vertical="center" wrapText="1"/>
    </xf>
    <xf numFmtId="0" fontId="0" fillId="0" borderId="19" xfId="0" applyBorder="1" applyAlignment="1">
      <alignment horizontal="center" vertical="center"/>
    </xf>
    <xf numFmtId="0" fontId="0" fillId="0" borderId="19" xfId="0" applyBorder="1" applyAlignment="1">
      <alignment vertical="center"/>
    </xf>
    <xf numFmtId="4" fontId="56" fillId="0" borderId="22" xfId="0" applyNumberFormat="1" applyFont="1" applyBorder="1" applyAlignment="1">
      <alignment horizontal="center" vertical="center"/>
    </xf>
    <xf numFmtId="4" fontId="56" fillId="0" borderId="21" xfId="0" applyNumberFormat="1" applyFont="1" applyBorder="1" applyAlignment="1">
      <alignment horizontal="center" vertical="center"/>
    </xf>
    <xf numFmtId="4" fontId="56" fillId="0" borderId="55" xfId="0" applyNumberFormat="1" applyFont="1" applyBorder="1" applyAlignment="1">
      <alignment horizontal="center" vertical="center"/>
    </xf>
    <xf numFmtId="49" fontId="3" fillId="0" borderId="0" xfId="0" applyNumberFormat="1" applyFont="1" applyAlignment="1">
      <alignment horizontal="center" vertical="center"/>
    </xf>
    <xf numFmtId="169" fontId="0" fillId="0" borderId="0" xfId="0" applyNumberFormat="1" applyAlignment="1">
      <alignment horizontal="center"/>
    </xf>
    <xf numFmtId="4" fontId="3" fillId="0" borderId="58" xfId="0" applyNumberFormat="1" applyFont="1" applyBorder="1" applyAlignment="1">
      <alignment vertical="center"/>
    </xf>
    <xf numFmtId="4" fontId="19" fillId="0" borderId="28" xfId="0" applyNumberFormat="1" applyFont="1" applyBorder="1" applyAlignment="1">
      <alignment vertical="center"/>
    </xf>
    <xf numFmtId="9" fontId="3" fillId="0" borderId="28" xfId="0" applyNumberFormat="1" applyFont="1" applyBorder="1" applyAlignment="1">
      <alignment horizontal="left" vertical="center" wrapText="1"/>
    </xf>
    <xf numFmtId="49" fontId="3" fillId="0" borderId="27" xfId="0" applyNumberFormat="1" applyFont="1" applyBorder="1" applyAlignment="1">
      <alignment vertical="center"/>
    </xf>
    <xf numFmtId="49" fontId="3" fillId="0" borderId="26" xfId="0" applyNumberFormat="1" applyFont="1" applyBorder="1" applyAlignment="1">
      <alignment horizontal="center" vertical="center"/>
    </xf>
    <xf numFmtId="49" fontId="3" fillId="0" borderId="29" xfId="0" applyNumberFormat="1" applyFont="1" applyBorder="1" applyAlignment="1">
      <alignment horizontal="center" vertical="center"/>
    </xf>
    <xf numFmtId="169" fontId="3" fillId="0" borderId="0" xfId="0" applyNumberFormat="1" applyFont="1" applyAlignment="1">
      <alignment horizontal="right" vertical="center"/>
    </xf>
    <xf numFmtId="0" fontId="60" fillId="0" borderId="0" xfId="0" applyFont="1" applyAlignment="1">
      <alignment wrapText="1"/>
    </xf>
    <xf numFmtId="169" fontId="56" fillId="0" borderId="0" xfId="0" applyNumberFormat="1" applyFont="1" applyAlignment="1">
      <alignment horizontal="right" vertical="center"/>
    </xf>
    <xf numFmtId="0" fontId="0" fillId="0" borderId="0" xfId="0" applyAlignment="1">
      <alignment horizontal="left"/>
    </xf>
    <xf numFmtId="169" fontId="42" fillId="0" borderId="21" xfId="0" applyNumberFormat="1" applyFont="1" applyBorder="1" applyAlignment="1">
      <alignment horizontal="right" vertical="center"/>
    </xf>
    <xf numFmtId="49" fontId="112" fillId="0" borderId="0" xfId="87" applyNumberFormat="1" applyFont="1" applyAlignment="1">
      <alignment horizontal="left" vertical="top" wrapText="1"/>
    </xf>
    <xf numFmtId="0" fontId="76" fillId="0" borderId="0" xfId="87" applyFont="1" applyAlignment="1">
      <alignment horizontal="left" vertical="top"/>
    </xf>
    <xf numFmtId="0" fontId="113" fillId="0" borderId="0" xfId="87" applyFont="1"/>
    <xf numFmtId="0" fontId="113" fillId="0" borderId="0" xfId="87" applyFont="1" applyAlignment="1">
      <alignment horizontal="left" vertical="top" wrapText="1"/>
    </xf>
    <xf numFmtId="0" fontId="113" fillId="0" borderId="0" xfId="87" applyFont="1" applyAlignment="1">
      <alignment wrapText="1"/>
    </xf>
    <xf numFmtId="0" fontId="113" fillId="0" borderId="0" xfId="87" applyFont="1" applyAlignment="1">
      <alignment horizontal="left" vertical="top"/>
    </xf>
    <xf numFmtId="49" fontId="3" fillId="0" borderId="56" xfId="0" applyNumberFormat="1" applyFont="1" applyBorder="1" applyAlignment="1">
      <alignment horizontal="center" vertical="center"/>
    </xf>
    <xf numFmtId="49" fontId="3" fillId="0" borderId="0" xfId="0" applyNumberFormat="1" applyFont="1" applyAlignment="1">
      <alignment horizontal="left" vertical="center" wrapText="1"/>
    </xf>
    <xf numFmtId="49" fontId="6" fillId="27" borderId="18" xfId="0" applyNumberFormat="1" applyFont="1" applyFill="1" applyBorder="1" applyAlignment="1">
      <alignment horizontal="center" vertical="center" wrapText="1"/>
    </xf>
    <xf numFmtId="4" fontId="116" fillId="27" borderId="18" xfId="0" applyNumberFormat="1" applyFont="1" applyFill="1" applyBorder="1" applyAlignment="1">
      <alignment horizontal="center" vertical="center" wrapText="1"/>
    </xf>
    <xf numFmtId="4" fontId="19" fillId="0" borderId="19" xfId="0" applyNumberFormat="1" applyFont="1" applyBorder="1" applyAlignment="1">
      <alignment horizontal="center" vertical="center"/>
    </xf>
    <xf numFmtId="4" fontId="0" fillId="0" borderId="19" xfId="0" applyNumberFormat="1" applyBorder="1" applyAlignment="1">
      <alignment horizontal="center" vertical="center"/>
    </xf>
    <xf numFmtId="4" fontId="2" fillId="0" borderId="19" xfId="0" applyNumberFormat="1" applyFont="1" applyBorder="1" applyAlignment="1">
      <alignment horizontal="center" vertical="center"/>
    </xf>
    <xf numFmtId="4" fontId="3" fillId="0" borderId="28" xfId="0" applyNumberFormat="1" applyFont="1" applyBorder="1" applyAlignment="1" applyProtection="1">
      <alignment vertical="center"/>
      <protection locked="0"/>
    </xf>
    <xf numFmtId="4" fontId="19" fillId="0" borderId="28" xfId="0" applyNumberFormat="1" applyFont="1" applyBorder="1" applyAlignment="1">
      <alignment horizontal="center" vertical="center"/>
    </xf>
    <xf numFmtId="0" fontId="117" fillId="0" borderId="30" xfId="0" applyFont="1" applyBorder="1" applyAlignment="1">
      <alignment wrapText="1"/>
    </xf>
    <xf numFmtId="4" fontId="2" fillId="0" borderId="28" xfId="0" applyNumberFormat="1" applyFont="1" applyBorder="1" applyAlignment="1">
      <alignment vertical="center"/>
    </xf>
    <xf numFmtId="4" fontId="2" fillId="0" borderId="28" xfId="0" applyNumberFormat="1" applyFont="1" applyBorder="1" applyAlignment="1">
      <alignment horizontal="center" vertical="center"/>
    </xf>
    <xf numFmtId="4" fontId="3" fillId="0" borderId="28" xfId="0" applyNumberFormat="1" applyFont="1" applyBorder="1" applyAlignment="1">
      <alignment horizontal="center" vertical="center"/>
    </xf>
    <xf numFmtId="4" fontId="0" fillId="0" borderId="28" xfId="0" applyNumberFormat="1" applyBorder="1" applyAlignment="1">
      <alignment vertical="center"/>
    </xf>
    <xf numFmtId="0" fontId="0" fillId="0" borderId="0" xfId="0" applyAlignment="1">
      <alignment horizontal="center" vertical="center"/>
    </xf>
    <xf numFmtId="0" fontId="0" fillId="0" borderId="0" xfId="0" applyAlignment="1">
      <alignment horizontal="center" vertical="center" wrapText="1"/>
    </xf>
    <xf numFmtId="4" fontId="7" fillId="27" borderId="20" xfId="0" applyNumberFormat="1" applyFont="1" applyFill="1" applyBorder="1" applyAlignment="1">
      <alignment horizontal="center" vertical="center"/>
    </xf>
    <xf numFmtId="4" fontId="119" fillId="0" borderId="48" xfId="0" applyNumberFormat="1" applyFont="1" applyBorder="1" applyAlignment="1">
      <alignment horizontal="center" vertical="center" shrinkToFit="1"/>
    </xf>
    <xf numFmtId="4" fontId="120" fillId="0" borderId="59" xfId="0" applyNumberFormat="1" applyFont="1" applyBorder="1" applyAlignment="1">
      <alignment horizontal="center" vertical="center" shrinkToFit="1"/>
    </xf>
    <xf numFmtId="4" fontId="120" fillId="0" borderId="0" xfId="0" applyNumberFormat="1" applyFont="1" applyAlignment="1">
      <alignment horizontal="center" vertical="center" shrinkToFit="1"/>
    </xf>
    <xf numFmtId="4" fontId="120" fillId="0" borderId="60" xfId="0" applyNumberFormat="1" applyFont="1" applyBorder="1" applyAlignment="1">
      <alignment horizontal="center" vertical="center" shrinkToFit="1"/>
    </xf>
    <xf numFmtId="4" fontId="120" fillId="0" borderId="61" xfId="0" applyNumberFormat="1" applyFont="1" applyBorder="1" applyAlignment="1">
      <alignment horizontal="center" vertical="center" shrinkToFit="1"/>
    </xf>
    <xf numFmtId="4" fontId="120" fillId="0" borderId="62" xfId="0" applyNumberFormat="1" applyFont="1" applyBorder="1" applyAlignment="1">
      <alignment horizontal="center" vertical="center" shrinkToFit="1"/>
    </xf>
    <xf numFmtId="4" fontId="119" fillId="0" borderId="0" xfId="0" applyNumberFormat="1" applyFont="1" applyAlignment="1">
      <alignment horizontal="center" vertical="center" shrinkToFit="1"/>
    </xf>
    <xf numFmtId="4" fontId="120" fillId="0" borderId="63" xfId="0" applyNumberFormat="1" applyFont="1" applyBorder="1" applyAlignment="1">
      <alignment horizontal="center" vertical="center" shrinkToFit="1"/>
    </xf>
    <xf numFmtId="4" fontId="120" fillId="0" borderId="64" xfId="0" applyNumberFormat="1" applyFont="1" applyBorder="1" applyAlignment="1">
      <alignment horizontal="center" vertical="center" shrinkToFit="1"/>
    </xf>
    <xf numFmtId="49" fontId="3" fillId="0" borderId="28" xfId="0" applyNumberFormat="1" applyFont="1" applyBorder="1" applyAlignment="1">
      <alignment horizontal="center" vertical="top"/>
    </xf>
    <xf numFmtId="49" fontId="3" fillId="0" borderId="28" xfId="0" applyNumberFormat="1" applyFont="1" applyBorder="1" applyAlignment="1">
      <alignment vertical="top" wrapText="1"/>
    </xf>
    <xf numFmtId="49" fontId="3" fillId="0" borderId="28" xfId="0" applyNumberFormat="1" applyFont="1" applyBorder="1" applyAlignment="1">
      <alignment vertical="top"/>
    </xf>
    <xf numFmtId="169" fontId="4" fillId="0" borderId="28" xfId="0" applyNumberFormat="1" applyFont="1" applyBorder="1" applyAlignment="1">
      <alignment horizontal="right" vertical="top"/>
    </xf>
    <xf numFmtId="4" fontId="3" fillId="0" borderId="28" xfId="0" applyNumberFormat="1" applyFont="1" applyBorder="1" applyAlignment="1" applyProtection="1">
      <alignment vertical="top"/>
      <protection locked="0"/>
    </xf>
    <xf numFmtId="4" fontId="8" fillId="0" borderId="28" xfId="0" applyNumberFormat="1" applyFont="1" applyBorder="1" applyAlignment="1">
      <alignment vertical="top"/>
    </xf>
    <xf numFmtId="49" fontId="3" fillId="0" borderId="65" xfId="0" applyNumberFormat="1" applyFont="1" applyBorder="1" applyAlignment="1">
      <alignment horizontal="center" vertical="center"/>
    </xf>
    <xf numFmtId="49" fontId="3" fillId="0" borderId="55" xfId="0" applyNumberFormat="1" applyFont="1" applyBorder="1" applyAlignment="1">
      <alignment horizontal="center" vertical="center"/>
    </xf>
    <xf numFmtId="49" fontId="3" fillId="0" borderId="55" xfId="0" applyNumberFormat="1" applyFont="1" applyBorder="1" applyAlignment="1">
      <alignment vertical="center" wrapText="1"/>
    </xf>
    <xf numFmtId="49" fontId="3" fillId="0" borderId="55" xfId="0" applyNumberFormat="1" applyFont="1" applyBorder="1" applyAlignment="1">
      <alignment vertical="center"/>
    </xf>
    <xf numFmtId="169" fontId="4" fillId="0" borderId="55" xfId="0" applyNumberFormat="1" applyFont="1" applyBorder="1" applyAlignment="1">
      <alignment horizontal="right" vertical="center"/>
    </xf>
    <xf numFmtId="4" fontId="3" fillId="0" borderId="55" xfId="0" applyNumberFormat="1" applyFont="1" applyBorder="1" applyAlignment="1" applyProtection="1">
      <alignment vertical="center"/>
      <protection locked="0"/>
    </xf>
    <xf numFmtId="4" fontId="8" fillId="0" borderId="55" xfId="0" applyNumberFormat="1" applyFont="1" applyBorder="1" applyAlignment="1">
      <alignment vertical="center"/>
    </xf>
    <xf numFmtId="4" fontId="8" fillId="0" borderId="66" xfId="0" applyNumberFormat="1" applyFont="1" applyBorder="1" applyAlignment="1">
      <alignment vertical="center"/>
    </xf>
    <xf numFmtId="49" fontId="3" fillId="0" borderId="67" xfId="0" applyNumberFormat="1" applyFont="1" applyBorder="1" applyAlignment="1">
      <alignment horizontal="center" vertical="center"/>
    </xf>
    <xf numFmtId="4" fontId="18" fillId="0" borderId="68" xfId="0" applyNumberFormat="1" applyFont="1" applyBorder="1" applyAlignment="1">
      <alignment vertical="center"/>
    </xf>
    <xf numFmtId="49" fontId="16" fillId="0" borderId="69" xfId="0" applyNumberFormat="1" applyFont="1" applyBorder="1" applyAlignment="1">
      <alignment vertical="center"/>
    </xf>
    <xf numFmtId="49" fontId="16" fillId="0" borderId="70" xfId="0" applyNumberFormat="1" applyFont="1" applyBorder="1" applyAlignment="1">
      <alignment vertical="center"/>
    </xf>
    <xf numFmtId="49" fontId="3" fillId="0" borderId="28" xfId="0" applyNumberFormat="1" applyFont="1" applyBorder="1" applyAlignment="1">
      <alignment vertical="center" wrapText="1"/>
    </xf>
    <xf numFmtId="49" fontId="3" fillId="0" borderId="28" xfId="0" applyNumberFormat="1" applyFont="1" applyBorder="1" applyAlignment="1">
      <alignment vertical="center"/>
    </xf>
    <xf numFmtId="4" fontId="56" fillId="0" borderId="28" xfId="0" applyNumberFormat="1" applyFont="1" applyBorder="1" applyAlignment="1">
      <alignment horizontal="center" vertical="center"/>
    </xf>
    <xf numFmtId="4" fontId="8" fillId="0" borderId="28" xfId="0" applyNumberFormat="1" applyFont="1" applyBorder="1" applyAlignment="1">
      <alignment vertical="center"/>
    </xf>
    <xf numFmtId="169" fontId="4" fillId="0" borderId="28" xfId="0" applyNumberFormat="1" applyFont="1" applyBorder="1" applyAlignment="1">
      <alignment horizontal="right" vertical="center"/>
    </xf>
    <xf numFmtId="49" fontId="16" fillId="0" borderId="71" xfId="0" applyNumberFormat="1" applyFont="1" applyBorder="1" applyAlignment="1">
      <alignment horizontal="left" vertical="center"/>
    </xf>
    <xf numFmtId="49" fontId="3" fillId="0" borderId="71" xfId="0" applyNumberFormat="1" applyFont="1" applyBorder="1" applyAlignment="1">
      <alignment horizontal="left" vertical="center"/>
    </xf>
    <xf numFmtId="0" fontId="0" fillId="0" borderId="71" xfId="0" applyBorder="1" applyAlignment="1">
      <alignment vertical="center"/>
    </xf>
    <xf numFmtId="49" fontId="16" fillId="0" borderId="71" xfId="0" applyNumberFormat="1" applyFont="1" applyBorder="1" applyAlignment="1">
      <alignment vertical="center"/>
    </xf>
    <xf numFmtId="49" fontId="110" fillId="0" borderId="71" xfId="0" applyNumberFormat="1" applyFont="1" applyBorder="1" applyAlignment="1">
      <alignment vertical="center"/>
    </xf>
    <xf numFmtId="4" fontId="18" fillId="0" borderId="26" xfId="0" applyNumberFormat="1" applyFont="1" applyBorder="1" applyAlignment="1">
      <alignment vertical="center"/>
    </xf>
    <xf numFmtId="4" fontId="18" fillId="0" borderId="72" xfId="0" applyNumberFormat="1" applyFont="1" applyBorder="1" applyAlignment="1">
      <alignment vertical="center"/>
    </xf>
    <xf numFmtId="4" fontId="120" fillId="0" borderId="73" xfId="0" applyNumberFormat="1" applyFont="1" applyBorder="1" applyAlignment="1">
      <alignment horizontal="center" vertical="center" shrinkToFit="1"/>
    </xf>
    <xf numFmtId="0" fontId="61" fillId="0" borderId="0" xfId="0" applyFont="1" applyAlignment="1">
      <alignment vertical="center"/>
    </xf>
    <xf numFmtId="0" fontId="72" fillId="0" borderId="0" xfId="0" applyFont="1" applyAlignment="1">
      <alignment vertical="center"/>
    </xf>
    <xf numFmtId="0" fontId="61" fillId="0" borderId="0" xfId="0" applyFont="1"/>
    <xf numFmtId="49" fontId="67" fillId="30" borderId="35" xfId="0" applyNumberFormat="1" applyFont="1" applyFill="1" applyBorder="1" applyAlignment="1">
      <alignment horizontal="right"/>
    </xf>
    <xf numFmtId="49" fontId="67" fillId="30" borderId="0" xfId="0" applyNumberFormat="1" applyFont="1" applyFill="1" applyAlignment="1">
      <alignment horizontal="right"/>
    </xf>
    <xf numFmtId="0" fontId="66" fillId="0" borderId="0" xfId="0" applyFont="1" applyAlignment="1">
      <alignment vertical="center" wrapText="1"/>
    </xf>
    <xf numFmtId="0" fontId="61" fillId="0" borderId="35" xfId="0" applyFont="1" applyBorder="1" applyAlignment="1">
      <alignment vertical="center"/>
    </xf>
    <xf numFmtId="0" fontId="71" fillId="0" borderId="35" xfId="0" applyFont="1" applyBorder="1" applyAlignment="1">
      <alignment vertical="center"/>
    </xf>
    <xf numFmtId="0" fontId="71" fillId="0" borderId="0" xfId="0" applyFont="1" applyAlignment="1">
      <alignment vertical="center"/>
    </xf>
    <xf numFmtId="0" fontId="61" fillId="0" borderId="0" xfId="0" applyFont="1" applyAlignment="1">
      <alignment horizontal="left" vertical="top" wrapText="1"/>
    </xf>
    <xf numFmtId="0" fontId="2" fillId="0" borderId="0" xfId="0" applyFont="1" applyAlignment="1">
      <alignment vertical="center"/>
    </xf>
    <xf numFmtId="0" fontId="61" fillId="0" borderId="0" xfId="0" applyFont="1" applyAlignment="1">
      <alignment horizontal="left" vertical="center"/>
    </xf>
    <xf numFmtId="0" fontId="69" fillId="0" borderId="0" xfId="0" applyFont="1" applyAlignment="1">
      <alignment vertical="center"/>
    </xf>
    <xf numFmtId="0" fontId="2" fillId="0" borderId="35" xfId="0" applyFont="1" applyBorder="1" applyAlignment="1">
      <alignment vertical="center"/>
    </xf>
    <xf numFmtId="0" fontId="115" fillId="0" borderId="0" xfId="0" applyFont="1" applyAlignment="1">
      <alignment horizontal="left" vertical="center"/>
    </xf>
    <xf numFmtId="0" fontId="70" fillId="0" borderId="0" xfId="0" applyFont="1" applyAlignment="1">
      <alignment horizontal="left" vertical="center"/>
    </xf>
    <xf numFmtId="0" fontId="70" fillId="0" borderId="35" xfId="0" applyFont="1" applyBorder="1" applyAlignment="1">
      <alignment vertical="center"/>
    </xf>
    <xf numFmtId="0" fontId="70" fillId="0" borderId="0" xfId="0" applyFont="1" applyAlignment="1">
      <alignment vertical="center"/>
    </xf>
    <xf numFmtId="0" fontId="67" fillId="30" borderId="35" xfId="0" applyFont="1" applyFill="1" applyBorder="1" applyAlignment="1">
      <alignment horizontal="left" wrapText="1"/>
    </xf>
    <xf numFmtId="0" fontId="67" fillId="30" borderId="0" xfId="0" applyFont="1" applyFill="1" applyAlignment="1">
      <alignment horizontal="left" wrapText="1"/>
    </xf>
    <xf numFmtId="0" fontId="68" fillId="0" borderId="0" xfId="0" applyFont="1" applyAlignment="1">
      <alignment horizontal="left" vertical="center" wrapText="1"/>
    </xf>
    <xf numFmtId="0" fontId="73" fillId="31" borderId="0" xfId="0" applyFont="1" applyFill="1" applyAlignment="1">
      <alignment horizontal="left" vertical="center" wrapText="1"/>
    </xf>
    <xf numFmtId="0" fontId="64" fillId="31" borderId="0" xfId="0" applyFont="1" applyFill="1" applyAlignment="1">
      <alignment horizontal="left" vertical="center" wrapText="1"/>
    </xf>
    <xf numFmtId="0" fontId="76" fillId="0" borderId="0" xfId="87" applyFont="1" applyAlignment="1">
      <alignment horizontal="center" vertical="center"/>
    </xf>
    <xf numFmtId="0" fontId="114" fillId="0" borderId="0" xfId="0" applyFont="1" applyAlignment="1">
      <alignment horizontal="center" vertical="top" wrapText="1"/>
    </xf>
    <xf numFmtId="49" fontId="3" fillId="0" borderId="26" xfId="0" applyNumberFormat="1" applyFont="1" applyBorder="1" applyAlignment="1">
      <alignment horizontal="center" vertical="center"/>
    </xf>
    <xf numFmtId="49" fontId="3" fillId="0" borderId="29" xfId="0" applyNumberFormat="1" applyFont="1" applyBorder="1" applyAlignment="1">
      <alignment horizontal="center" vertical="center"/>
    </xf>
    <xf numFmtId="0" fontId="0" fillId="0" borderId="0" xfId="0" applyAlignment="1">
      <alignment horizontal="left" vertical="center" wrapText="1"/>
    </xf>
    <xf numFmtId="49" fontId="6" fillId="27" borderId="25" xfId="0" applyNumberFormat="1" applyFont="1" applyFill="1" applyBorder="1" applyAlignment="1">
      <alignment horizontal="center" vertical="center"/>
    </xf>
    <xf numFmtId="49" fontId="6" fillId="27" borderId="31" xfId="0" applyNumberFormat="1" applyFont="1" applyFill="1" applyBorder="1" applyAlignment="1">
      <alignment horizontal="center" vertical="center"/>
    </xf>
    <xf numFmtId="0" fontId="0" fillId="0" borderId="0" xfId="0" applyAlignment="1">
      <alignment horizontal="left" vertical="top" wrapText="1"/>
    </xf>
    <xf numFmtId="49" fontId="0" fillId="0" borderId="0" xfId="0" applyNumberFormat="1" applyAlignment="1">
      <alignment horizontal="left" vertical="center" wrapText="1"/>
    </xf>
    <xf numFmtId="49" fontId="3" fillId="0" borderId="23" xfId="0" applyNumberFormat="1" applyFont="1" applyBorder="1" applyAlignment="1">
      <alignment horizontal="center" vertical="center"/>
    </xf>
    <xf numFmtId="49" fontId="3" fillId="0" borderId="32" xfId="0" applyNumberFormat="1" applyFont="1" applyBorder="1" applyAlignment="1">
      <alignment horizontal="center" vertical="center"/>
    </xf>
    <xf numFmtId="49" fontId="3" fillId="0" borderId="33" xfId="0" applyNumberFormat="1" applyFont="1" applyBorder="1" applyAlignment="1">
      <alignment horizontal="center" vertical="center"/>
    </xf>
    <xf numFmtId="49" fontId="3" fillId="0" borderId="34" xfId="0" applyNumberFormat="1" applyFont="1" applyBorder="1" applyAlignment="1">
      <alignment horizontal="center" vertical="center"/>
    </xf>
    <xf numFmtId="49" fontId="3" fillId="0" borderId="56" xfId="0" applyNumberFormat="1" applyFont="1" applyBorder="1" applyAlignment="1">
      <alignment horizontal="center" vertical="center"/>
    </xf>
    <xf numFmtId="49" fontId="3" fillId="0" borderId="57" xfId="0" applyNumberFormat="1" applyFont="1" applyBorder="1" applyAlignment="1">
      <alignment horizontal="center" vertical="center"/>
    </xf>
    <xf numFmtId="49" fontId="16" fillId="0" borderId="23" xfId="0" applyNumberFormat="1" applyFont="1" applyBorder="1" applyAlignment="1">
      <alignment horizontal="center" vertical="center"/>
    </xf>
    <xf numFmtId="49" fontId="16" fillId="0" borderId="32" xfId="0" applyNumberFormat="1" applyFont="1" applyBorder="1" applyAlignment="1">
      <alignment horizontal="center" vertical="center"/>
    </xf>
    <xf numFmtId="49" fontId="16" fillId="0" borderId="33" xfId="0" applyNumberFormat="1" applyFont="1" applyBorder="1" applyAlignment="1">
      <alignment horizontal="center" vertical="center"/>
    </xf>
    <xf numFmtId="49" fontId="16" fillId="0" borderId="34" xfId="0" applyNumberFormat="1" applyFont="1" applyBorder="1" applyAlignment="1">
      <alignment horizontal="center" vertical="center"/>
    </xf>
  </cellXfs>
  <cellStyles count="2676">
    <cellStyle name="_156_PP_0101_ZTP_SP_00" xfId="88" xr:uid="{00000000-0005-0000-0000-000000000000}"/>
    <cellStyle name="_156_PP_0101_ZTP_SP_00 2" xfId="89" xr:uid="{00000000-0005-0000-0000-000001000000}"/>
    <cellStyle name="_156_PP_0101_ZTP_SP_00 3" xfId="90" xr:uid="{00000000-0005-0000-0000-000002000000}"/>
    <cellStyle name="_156_PP_0101_ZTP_SP_00 4" xfId="91" xr:uid="{00000000-0005-0000-0000-000003000000}"/>
    <cellStyle name="_156_PP_0101_ZTP_SP_00 5" xfId="92" xr:uid="{00000000-0005-0000-0000-000004000000}"/>
    <cellStyle name="_156_PP_0101_ZTP_SP_00 6" xfId="93" xr:uid="{00000000-0005-0000-0000-000005000000}"/>
    <cellStyle name="_156_PP_0801_PIS_VV_00" xfId="94" xr:uid="{00000000-0005-0000-0000-000006000000}"/>
    <cellStyle name="_156_PP_0801_PIS_VV_00 2" xfId="95" xr:uid="{00000000-0005-0000-0000-000007000000}"/>
    <cellStyle name="_156_PP_0801_PIS_VV_00 3" xfId="96" xr:uid="{00000000-0005-0000-0000-000008000000}"/>
    <cellStyle name="_156_PP_0801_PIS_VV_00 4" xfId="97" xr:uid="{00000000-0005-0000-0000-000009000000}"/>
    <cellStyle name="_156_PP_0801_PIS_VV_00 5" xfId="98" xr:uid="{00000000-0005-0000-0000-00000A000000}"/>
    <cellStyle name="_156_PP_0801_PIS_VV_00 6" xfId="99" xr:uid="{00000000-0005-0000-0000-00000B000000}"/>
    <cellStyle name="_271_R_RD Čížek" xfId="100" xr:uid="{00000000-0005-0000-0000-00000C000000}"/>
    <cellStyle name="_271_R_RD Čížek 2" xfId="101" xr:uid="{00000000-0005-0000-0000-00000D000000}"/>
    <cellStyle name="_271_R_RD Čížek 3" xfId="102" xr:uid="{00000000-0005-0000-0000-00000E000000}"/>
    <cellStyle name="_271_R_RD Čížek 4" xfId="103" xr:uid="{00000000-0005-0000-0000-00000F000000}"/>
    <cellStyle name="_271_R_RD Čížek 5" xfId="104" xr:uid="{00000000-0005-0000-0000-000010000000}"/>
    <cellStyle name="_271_R_RD Čížek 6" xfId="105" xr:uid="{00000000-0005-0000-0000-000011000000}"/>
    <cellStyle name="_Babice_rozp2" xfId="106" xr:uid="{00000000-0005-0000-0000-000012000000}"/>
    <cellStyle name="_CCTV" xfId="107" xr:uid="{00000000-0005-0000-0000-000013000000}"/>
    <cellStyle name="_cina_rozp" xfId="108" xr:uid="{00000000-0005-0000-0000-000014000000}"/>
    <cellStyle name="_CZ_9_2003_D" xfId="109" xr:uid="{00000000-0005-0000-0000-000015000000}"/>
    <cellStyle name="_D 7.1_silnoproud" xfId="110" xr:uid="{00000000-0005-0000-0000-000016000000}"/>
    <cellStyle name="_DT" xfId="111" xr:uid="{00000000-0005-0000-0000-000017000000}"/>
    <cellStyle name="_Dubový mlýn_rozp" xfId="112" xr:uid="{00000000-0005-0000-0000-000018000000}"/>
    <cellStyle name="_e) Silnoproud" xfId="113" xr:uid="{00000000-0005-0000-0000-000019000000}"/>
    <cellStyle name="_EBC_vykaz_vymer" xfId="114" xr:uid="{00000000-0005-0000-0000-00001A000000}"/>
    <cellStyle name="_EZS" xfId="115" xr:uid="{00000000-0005-0000-0000-00001B000000}"/>
    <cellStyle name="_f) Slaboproud" xfId="116" xr:uid="{00000000-0005-0000-0000-00001C000000}"/>
    <cellStyle name="_g) Hromosvod" xfId="117" xr:uid="{00000000-0005-0000-0000-00001D000000}"/>
    <cellStyle name="_Holýšov_rozp" xfId="118" xr:uid="{00000000-0005-0000-0000-00001E000000}"/>
    <cellStyle name="_IATCC_rozp" xfId="119" xr:uid="{00000000-0005-0000-0000-00001F000000}"/>
    <cellStyle name="_l) Technologické soubory - Park.systém+STA" xfId="120" xr:uid="{00000000-0005-0000-0000-000020000000}"/>
    <cellStyle name="_Ladronka_2_VV-DVD_kontrola_FINAL" xfId="121" xr:uid="{00000000-0005-0000-0000-000021000000}"/>
    <cellStyle name="_Ladronka_2_VV-DVD_kontrola_FINAL 2" xfId="122" xr:uid="{00000000-0005-0000-0000-000022000000}"/>
    <cellStyle name="_Ladronka_2_VV-DVD_kontrola_FINAL 3" xfId="123" xr:uid="{00000000-0005-0000-0000-000023000000}"/>
    <cellStyle name="_Ladronka_2_VV-DVD_kontrola_FINAL 4" xfId="124" xr:uid="{00000000-0005-0000-0000-000024000000}"/>
    <cellStyle name="_Ladronka_2_VV-DVD_kontrola_FINAL_cel_vzor" xfId="125" xr:uid="{00000000-0005-0000-0000-000025000000}"/>
    <cellStyle name="_N02117-ELSYCO SK Socialnu Poistvnu Zilina SK" xfId="126" xr:uid="{00000000-0005-0000-0000-000026000000}"/>
    <cellStyle name="_N02129-Johnson Controls-EUROPAPIR Bratislava" xfId="127" xr:uid="{00000000-0005-0000-0000-000027000000}"/>
    <cellStyle name="_N02132-Johnson Controls-UNIPHARMA Bratislava - CCTV, ACCES" xfId="128" xr:uid="{00000000-0005-0000-0000-000028000000}"/>
    <cellStyle name="_N0214X-ROSS-EUROPAPIR Bratislava" xfId="129" xr:uid="{00000000-0005-0000-0000-000029000000}"/>
    <cellStyle name="_N0467_03 - nemocnice Ústí nad Orlicí - Energie -bez RV a mont.m" xfId="130" xr:uid="{00000000-0005-0000-0000-00002A000000}"/>
    <cellStyle name="_N06022-VATECH, Hotel Diplomat Plzeň" xfId="131" xr:uid="{00000000-0005-0000-0000-00002B000000}"/>
    <cellStyle name="_N06156-1-Zimní stadion, Uherský Ostroh" xfId="132" xr:uid="{00000000-0005-0000-0000-00002C000000}"/>
    <cellStyle name="_N07086-ESTE,ASKO Praha-Štěrboholy, slaboproud" xfId="133" xr:uid="{00000000-0005-0000-0000-00002D000000}"/>
    <cellStyle name="_N0789_03 eml" xfId="134" xr:uid="{00000000-0005-0000-0000-00002E000000}"/>
    <cellStyle name="_N0XXXX-Nabídky-vzor- new" xfId="135" xr:uid="{00000000-0005-0000-0000-00002F000000}"/>
    <cellStyle name="_Nabídka KV SiPass" xfId="136" xr:uid="{00000000-0005-0000-0000-000030000000}"/>
    <cellStyle name="_nabLS_co_2" xfId="137" xr:uid="{00000000-0005-0000-0000-000031000000}"/>
    <cellStyle name="_NXXXXX-Johnson Controls -vzor cen pro SK, EZS, EPS" xfId="138" xr:uid="{00000000-0005-0000-0000-000032000000}"/>
    <cellStyle name="_PCR_rozp" xfId="139" xr:uid="{00000000-0005-0000-0000-000033000000}"/>
    <cellStyle name="_PERSONAL" xfId="140" xr:uid="{00000000-0005-0000-0000-000034000000}"/>
    <cellStyle name="_PERSONAL 2" xfId="141" xr:uid="{00000000-0005-0000-0000-000035000000}"/>
    <cellStyle name="_PERSONAL 3" xfId="142" xr:uid="{00000000-0005-0000-0000-000036000000}"/>
    <cellStyle name="_PERSONAL 4" xfId="143" xr:uid="{00000000-0005-0000-0000-000037000000}"/>
    <cellStyle name="_PERSONAL 5" xfId="144" xr:uid="{00000000-0005-0000-0000-000038000000}"/>
    <cellStyle name="_PERSONAL 6" xfId="145" xr:uid="{00000000-0005-0000-0000-000039000000}"/>
    <cellStyle name="_PERSONAL 7" xfId="146" xr:uid="{00000000-0005-0000-0000-00003A000000}"/>
    <cellStyle name="_PERSONAL_1" xfId="147" xr:uid="{00000000-0005-0000-0000-00003B000000}"/>
    <cellStyle name="_PERSONAL_1 2" xfId="148" xr:uid="{00000000-0005-0000-0000-00003C000000}"/>
    <cellStyle name="_PERSONAL_1 3" xfId="149" xr:uid="{00000000-0005-0000-0000-00003D000000}"/>
    <cellStyle name="_PERSONAL_1 4" xfId="150" xr:uid="{00000000-0005-0000-0000-00003E000000}"/>
    <cellStyle name="_PERSONAL_1 5" xfId="151" xr:uid="{00000000-0005-0000-0000-00003F000000}"/>
    <cellStyle name="_PERSONAL_1 6" xfId="152" xr:uid="{00000000-0005-0000-0000-000040000000}"/>
    <cellStyle name="_PERSONAL_1 7" xfId="153" xr:uid="{00000000-0005-0000-0000-000041000000}"/>
    <cellStyle name="_PleasHB_rozp" xfId="154" xr:uid="{00000000-0005-0000-0000-000042000000}"/>
    <cellStyle name="_Q-Sadovky-výkaz-2003-07-01" xfId="155" xr:uid="{00000000-0005-0000-0000-000043000000}"/>
    <cellStyle name="_Q-Sadovky-výkaz-2003-07-01 10" xfId="156" xr:uid="{00000000-0005-0000-0000-000044000000}"/>
    <cellStyle name="_Q-Sadovky-výkaz-2003-07-01 10 2" xfId="157" xr:uid="{00000000-0005-0000-0000-000045000000}"/>
    <cellStyle name="_Q-Sadovky-výkaz-2003-07-01 10 3" xfId="158" xr:uid="{00000000-0005-0000-0000-000046000000}"/>
    <cellStyle name="_Q-Sadovky-výkaz-2003-07-01 10 4" xfId="159" xr:uid="{00000000-0005-0000-0000-000047000000}"/>
    <cellStyle name="_Q-Sadovky-výkaz-2003-07-01 10 5" xfId="160" xr:uid="{00000000-0005-0000-0000-000048000000}"/>
    <cellStyle name="_Q-Sadovky-výkaz-2003-07-01 10 6" xfId="161" xr:uid="{00000000-0005-0000-0000-000049000000}"/>
    <cellStyle name="_Q-Sadovky-výkaz-2003-07-01 11" xfId="162" xr:uid="{00000000-0005-0000-0000-00004A000000}"/>
    <cellStyle name="_Q-Sadovky-výkaz-2003-07-01 11 2" xfId="163" xr:uid="{00000000-0005-0000-0000-00004B000000}"/>
    <cellStyle name="_Q-Sadovky-výkaz-2003-07-01 11 3" xfId="164" xr:uid="{00000000-0005-0000-0000-00004C000000}"/>
    <cellStyle name="_Q-Sadovky-výkaz-2003-07-01 11 4" xfId="165" xr:uid="{00000000-0005-0000-0000-00004D000000}"/>
    <cellStyle name="_Q-Sadovky-výkaz-2003-07-01 11 5" xfId="166" xr:uid="{00000000-0005-0000-0000-00004E000000}"/>
    <cellStyle name="_Q-Sadovky-výkaz-2003-07-01 11 6" xfId="167" xr:uid="{00000000-0005-0000-0000-00004F000000}"/>
    <cellStyle name="_Q-Sadovky-výkaz-2003-07-01 12" xfId="168" xr:uid="{00000000-0005-0000-0000-000050000000}"/>
    <cellStyle name="_Q-Sadovky-výkaz-2003-07-01 12 2" xfId="169" xr:uid="{00000000-0005-0000-0000-000051000000}"/>
    <cellStyle name="_Q-Sadovky-výkaz-2003-07-01 12 3" xfId="170" xr:uid="{00000000-0005-0000-0000-000052000000}"/>
    <cellStyle name="_Q-Sadovky-výkaz-2003-07-01 12 4" xfId="171" xr:uid="{00000000-0005-0000-0000-000053000000}"/>
    <cellStyle name="_Q-Sadovky-výkaz-2003-07-01 12 5" xfId="172" xr:uid="{00000000-0005-0000-0000-000054000000}"/>
    <cellStyle name="_Q-Sadovky-výkaz-2003-07-01 12 6" xfId="173" xr:uid="{00000000-0005-0000-0000-000055000000}"/>
    <cellStyle name="_Q-Sadovky-výkaz-2003-07-01 13" xfId="174" xr:uid="{00000000-0005-0000-0000-000056000000}"/>
    <cellStyle name="_Q-Sadovky-výkaz-2003-07-01 13 2" xfId="175" xr:uid="{00000000-0005-0000-0000-000057000000}"/>
    <cellStyle name="_Q-Sadovky-výkaz-2003-07-01 13 3" xfId="176" xr:uid="{00000000-0005-0000-0000-000058000000}"/>
    <cellStyle name="_Q-Sadovky-výkaz-2003-07-01 13 4" xfId="177" xr:uid="{00000000-0005-0000-0000-000059000000}"/>
    <cellStyle name="_Q-Sadovky-výkaz-2003-07-01 13 5" xfId="178" xr:uid="{00000000-0005-0000-0000-00005A000000}"/>
    <cellStyle name="_Q-Sadovky-výkaz-2003-07-01 13 6" xfId="179" xr:uid="{00000000-0005-0000-0000-00005B000000}"/>
    <cellStyle name="_Q-Sadovky-výkaz-2003-07-01 14" xfId="180" xr:uid="{00000000-0005-0000-0000-00005C000000}"/>
    <cellStyle name="_Q-Sadovky-výkaz-2003-07-01 14 2" xfId="181" xr:uid="{00000000-0005-0000-0000-00005D000000}"/>
    <cellStyle name="_Q-Sadovky-výkaz-2003-07-01 14 3" xfId="182" xr:uid="{00000000-0005-0000-0000-00005E000000}"/>
    <cellStyle name="_Q-Sadovky-výkaz-2003-07-01 14 4" xfId="183" xr:uid="{00000000-0005-0000-0000-00005F000000}"/>
    <cellStyle name="_Q-Sadovky-výkaz-2003-07-01 14 5" xfId="184" xr:uid="{00000000-0005-0000-0000-000060000000}"/>
    <cellStyle name="_Q-Sadovky-výkaz-2003-07-01 14 6" xfId="185" xr:uid="{00000000-0005-0000-0000-000061000000}"/>
    <cellStyle name="_Q-Sadovky-výkaz-2003-07-01 15" xfId="186" xr:uid="{00000000-0005-0000-0000-000062000000}"/>
    <cellStyle name="_Q-Sadovky-výkaz-2003-07-01 15 2" xfId="187" xr:uid="{00000000-0005-0000-0000-000063000000}"/>
    <cellStyle name="_Q-Sadovky-výkaz-2003-07-01 15 3" xfId="188" xr:uid="{00000000-0005-0000-0000-000064000000}"/>
    <cellStyle name="_Q-Sadovky-výkaz-2003-07-01 15 4" xfId="189" xr:uid="{00000000-0005-0000-0000-000065000000}"/>
    <cellStyle name="_Q-Sadovky-výkaz-2003-07-01 15 5" xfId="190" xr:uid="{00000000-0005-0000-0000-000066000000}"/>
    <cellStyle name="_Q-Sadovky-výkaz-2003-07-01 15 6" xfId="191" xr:uid="{00000000-0005-0000-0000-000067000000}"/>
    <cellStyle name="_Q-Sadovky-výkaz-2003-07-01 16" xfId="192" xr:uid="{00000000-0005-0000-0000-000068000000}"/>
    <cellStyle name="_Q-Sadovky-výkaz-2003-07-01 16 2" xfId="193" xr:uid="{00000000-0005-0000-0000-000069000000}"/>
    <cellStyle name="_Q-Sadovky-výkaz-2003-07-01 16 3" xfId="194" xr:uid="{00000000-0005-0000-0000-00006A000000}"/>
    <cellStyle name="_Q-Sadovky-výkaz-2003-07-01 16 4" xfId="195" xr:uid="{00000000-0005-0000-0000-00006B000000}"/>
    <cellStyle name="_Q-Sadovky-výkaz-2003-07-01 16 5" xfId="196" xr:uid="{00000000-0005-0000-0000-00006C000000}"/>
    <cellStyle name="_Q-Sadovky-výkaz-2003-07-01 16 6" xfId="197" xr:uid="{00000000-0005-0000-0000-00006D000000}"/>
    <cellStyle name="_Q-Sadovky-výkaz-2003-07-01 17" xfId="198" xr:uid="{00000000-0005-0000-0000-00006E000000}"/>
    <cellStyle name="_Q-Sadovky-výkaz-2003-07-01 17 2" xfId="199" xr:uid="{00000000-0005-0000-0000-00006F000000}"/>
    <cellStyle name="_Q-Sadovky-výkaz-2003-07-01 17 3" xfId="200" xr:uid="{00000000-0005-0000-0000-000070000000}"/>
    <cellStyle name="_Q-Sadovky-výkaz-2003-07-01 17 4" xfId="201" xr:uid="{00000000-0005-0000-0000-000071000000}"/>
    <cellStyle name="_Q-Sadovky-výkaz-2003-07-01 17 5" xfId="202" xr:uid="{00000000-0005-0000-0000-000072000000}"/>
    <cellStyle name="_Q-Sadovky-výkaz-2003-07-01 17 6" xfId="203" xr:uid="{00000000-0005-0000-0000-000073000000}"/>
    <cellStyle name="_Q-Sadovky-výkaz-2003-07-01 18" xfId="204" xr:uid="{00000000-0005-0000-0000-000074000000}"/>
    <cellStyle name="_Q-Sadovky-výkaz-2003-07-01 18 2" xfId="205" xr:uid="{00000000-0005-0000-0000-000075000000}"/>
    <cellStyle name="_Q-Sadovky-výkaz-2003-07-01 18 3" xfId="206" xr:uid="{00000000-0005-0000-0000-000076000000}"/>
    <cellStyle name="_Q-Sadovky-výkaz-2003-07-01 18 4" xfId="207" xr:uid="{00000000-0005-0000-0000-000077000000}"/>
    <cellStyle name="_Q-Sadovky-výkaz-2003-07-01 18 5" xfId="208" xr:uid="{00000000-0005-0000-0000-000078000000}"/>
    <cellStyle name="_Q-Sadovky-výkaz-2003-07-01 18 6" xfId="209" xr:uid="{00000000-0005-0000-0000-000079000000}"/>
    <cellStyle name="_Q-Sadovky-výkaz-2003-07-01 19" xfId="210" xr:uid="{00000000-0005-0000-0000-00007A000000}"/>
    <cellStyle name="_Q-Sadovky-výkaz-2003-07-01 19 2" xfId="211" xr:uid="{00000000-0005-0000-0000-00007B000000}"/>
    <cellStyle name="_Q-Sadovky-výkaz-2003-07-01 19 3" xfId="212" xr:uid="{00000000-0005-0000-0000-00007C000000}"/>
    <cellStyle name="_Q-Sadovky-výkaz-2003-07-01 19 4" xfId="213" xr:uid="{00000000-0005-0000-0000-00007D000000}"/>
    <cellStyle name="_Q-Sadovky-výkaz-2003-07-01 19 5" xfId="214" xr:uid="{00000000-0005-0000-0000-00007E000000}"/>
    <cellStyle name="_Q-Sadovky-výkaz-2003-07-01 19 6" xfId="215" xr:uid="{00000000-0005-0000-0000-00007F000000}"/>
    <cellStyle name="_Q-Sadovky-výkaz-2003-07-01 2" xfId="216" xr:uid="{00000000-0005-0000-0000-000080000000}"/>
    <cellStyle name="_Q-Sadovky-výkaz-2003-07-01 2 2" xfId="217" xr:uid="{00000000-0005-0000-0000-000081000000}"/>
    <cellStyle name="_Q-Sadovky-výkaz-2003-07-01 2 3" xfId="218" xr:uid="{00000000-0005-0000-0000-000082000000}"/>
    <cellStyle name="_Q-Sadovky-výkaz-2003-07-01 2 4" xfId="219" xr:uid="{00000000-0005-0000-0000-000083000000}"/>
    <cellStyle name="_Q-Sadovky-výkaz-2003-07-01 2 5" xfId="220" xr:uid="{00000000-0005-0000-0000-000084000000}"/>
    <cellStyle name="_Q-Sadovky-výkaz-2003-07-01 2 6" xfId="221" xr:uid="{00000000-0005-0000-0000-000085000000}"/>
    <cellStyle name="_Q-Sadovky-výkaz-2003-07-01 20" xfId="222" xr:uid="{00000000-0005-0000-0000-000086000000}"/>
    <cellStyle name="_Q-Sadovky-výkaz-2003-07-01 20 2" xfId="223" xr:uid="{00000000-0005-0000-0000-000087000000}"/>
    <cellStyle name="_Q-Sadovky-výkaz-2003-07-01 20 3" xfId="224" xr:uid="{00000000-0005-0000-0000-000088000000}"/>
    <cellStyle name="_Q-Sadovky-výkaz-2003-07-01 20 4" xfId="225" xr:uid="{00000000-0005-0000-0000-000089000000}"/>
    <cellStyle name="_Q-Sadovky-výkaz-2003-07-01 20 5" xfId="226" xr:uid="{00000000-0005-0000-0000-00008A000000}"/>
    <cellStyle name="_Q-Sadovky-výkaz-2003-07-01 20 6" xfId="227" xr:uid="{00000000-0005-0000-0000-00008B000000}"/>
    <cellStyle name="_Q-Sadovky-výkaz-2003-07-01 21" xfId="228" xr:uid="{00000000-0005-0000-0000-00008C000000}"/>
    <cellStyle name="_Q-Sadovky-výkaz-2003-07-01 21 2" xfId="229" xr:uid="{00000000-0005-0000-0000-00008D000000}"/>
    <cellStyle name="_Q-Sadovky-výkaz-2003-07-01 21 3" xfId="230" xr:uid="{00000000-0005-0000-0000-00008E000000}"/>
    <cellStyle name="_Q-Sadovky-výkaz-2003-07-01 21 4" xfId="231" xr:uid="{00000000-0005-0000-0000-00008F000000}"/>
    <cellStyle name="_Q-Sadovky-výkaz-2003-07-01 21 5" xfId="232" xr:uid="{00000000-0005-0000-0000-000090000000}"/>
    <cellStyle name="_Q-Sadovky-výkaz-2003-07-01 21 6" xfId="233" xr:uid="{00000000-0005-0000-0000-000091000000}"/>
    <cellStyle name="_Q-Sadovky-výkaz-2003-07-01 22" xfId="234" xr:uid="{00000000-0005-0000-0000-000092000000}"/>
    <cellStyle name="_Q-Sadovky-výkaz-2003-07-01 22 2" xfId="235" xr:uid="{00000000-0005-0000-0000-000093000000}"/>
    <cellStyle name="_Q-Sadovky-výkaz-2003-07-01 22 3" xfId="236" xr:uid="{00000000-0005-0000-0000-000094000000}"/>
    <cellStyle name="_Q-Sadovky-výkaz-2003-07-01 22 4" xfId="237" xr:uid="{00000000-0005-0000-0000-000095000000}"/>
    <cellStyle name="_Q-Sadovky-výkaz-2003-07-01 22 5" xfId="238" xr:uid="{00000000-0005-0000-0000-000096000000}"/>
    <cellStyle name="_Q-Sadovky-výkaz-2003-07-01 22 6" xfId="239" xr:uid="{00000000-0005-0000-0000-000097000000}"/>
    <cellStyle name="_Q-Sadovky-výkaz-2003-07-01 23" xfId="240" xr:uid="{00000000-0005-0000-0000-000098000000}"/>
    <cellStyle name="_Q-Sadovky-výkaz-2003-07-01 23 2" xfId="241" xr:uid="{00000000-0005-0000-0000-000099000000}"/>
    <cellStyle name="_Q-Sadovky-výkaz-2003-07-01 23 3" xfId="242" xr:uid="{00000000-0005-0000-0000-00009A000000}"/>
    <cellStyle name="_Q-Sadovky-výkaz-2003-07-01 23 4" xfId="243" xr:uid="{00000000-0005-0000-0000-00009B000000}"/>
    <cellStyle name="_Q-Sadovky-výkaz-2003-07-01 23 5" xfId="244" xr:uid="{00000000-0005-0000-0000-00009C000000}"/>
    <cellStyle name="_Q-Sadovky-výkaz-2003-07-01 23 6" xfId="245" xr:uid="{00000000-0005-0000-0000-00009D000000}"/>
    <cellStyle name="_Q-Sadovky-výkaz-2003-07-01 24" xfId="246" xr:uid="{00000000-0005-0000-0000-00009E000000}"/>
    <cellStyle name="_Q-Sadovky-výkaz-2003-07-01 25" xfId="247" xr:uid="{00000000-0005-0000-0000-00009F000000}"/>
    <cellStyle name="_Q-Sadovky-výkaz-2003-07-01 26" xfId="248" xr:uid="{00000000-0005-0000-0000-0000A0000000}"/>
    <cellStyle name="_Q-Sadovky-výkaz-2003-07-01 27" xfId="249" xr:uid="{00000000-0005-0000-0000-0000A1000000}"/>
    <cellStyle name="_Q-Sadovky-výkaz-2003-07-01 28" xfId="250" xr:uid="{00000000-0005-0000-0000-0000A2000000}"/>
    <cellStyle name="_Q-Sadovky-výkaz-2003-07-01 3" xfId="251" xr:uid="{00000000-0005-0000-0000-0000A3000000}"/>
    <cellStyle name="_Q-Sadovky-výkaz-2003-07-01 3 2" xfId="252" xr:uid="{00000000-0005-0000-0000-0000A4000000}"/>
    <cellStyle name="_Q-Sadovky-výkaz-2003-07-01 3 3" xfId="253" xr:uid="{00000000-0005-0000-0000-0000A5000000}"/>
    <cellStyle name="_Q-Sadovky-výkaz-2003-07-01 3 4" xfId="254" xr:uid="{00000000-0005-0000-0000-0000A6000000}"/>
    <cellStyle name="_Q-Sadovky-výkaz-2003-07-01 3 5" xfId="255" xr:uid="{00000000-0005-0000-0000-0000A7000000}"/>
    <cellStyle name="_Q-Sadovky-výkaz-2003-07-01 3 6" xfId="256" xr:uid="{00000000-0005-0000-0000-0000A8000000}"/>
    <cellStyle name="_Q-Sadovky-výkaz-2003-07-01 4" xfId="257" xr:uid="{00000000-0005-0000-0000-0000A9000000}"/>
    <cellStyle name="_Q-Sadovky-výkaz-2003-07-01 4 2" xfId="258" xr:uid="{00000000-0005-0000-0000-0000AA000000}"/>
    <cellStyle name="_Q-Sadovky-výkaz-2003-07-01 4 3" xfId="259" xr:uid="{00000000-0005-0000-0000-0000AB000000}"/>
    <cellStyle name="_Q-Sadovky-výkaz-2003-07-01 4 4" xfId="260" xr:uid="{00000000-0005-0000-0000-0000AC000000}"/>
    <cellStyle name="_Q-Sadovky-výkaz-2003-07-01 4 5" xfId="261" xr:uid="{00000000-0005-0000-0000-0000AD000000}"/>
    <cellStyle name="_Q-Sadovky-výkaz-2003-07-01 4 6" xfId="262" xr:uid="{00000000-0005-0000-0000-0000AE000000}"/>
    <cellStyle name="_Q-Sadovky-výkaz-2003-07-01 5" xfId="263" xr:uid="{00000000-0005-0000-0000-0000AF000000}"/>
    <cellStyle name="_Q-Sadovky-výkaz-2003-07-01 5 2" xfId="264" xr:uid="{00000000-0005-0000-0000-0000B0000000}"/>
    <cellStyle name="_Q-Sadovky-výkaz-2003-07-01 5 3" xfId="265" xr:uid="{00000000-0005-0000-0000-0000B1000000}"/>
    <cellStyle name="_Q-Sadovky-výkaz-2003-07-01 5 4" xfId="266" xr:uid="{00000000-0005-0000-0000-0000B2000000}"/>
    <cellStyle name="_Q-Sadovky-výkaz-2003-07-01 5 5" xfId="267" xr:uid="{00000000-0005-0000-0000-0000B3000000}"/>
    <cellStyle name="_Q-Sadovky-výkaz-2003-07-01 5 6" xfId="268" xr:uid="{00000000-0005-0000-0000-0000B4000000}"/>
    <cellStyle name="_Q-Sadovky-výkaz-2003-07-01 6" xfId="269" xr:uid="{00000000-0005-0000-0000-0000B5000000}"/>
    <cellStyle name="_Q-Sadovky-výkaz-2003-07-01 6 2" xfId="270" xr:uid="{00000000-0005-0000-0000-0000B6000000}"/>
    <cellStyle name="_Q-Sadovky-výkaz-2003-07-01 6 3" xfId="271" xr:uid="{00000000-0005-0000-0000-0000B7000000}"/>
    <cellStyle name="_Q-Sadovky-výkaz-2003-07-01 6 4" xfId="272" xr:uid="{00000000-0005-0000-0000-0000B8000000}"/>
    <cellStyle name="_Q-Sadovky-výkaz-2003-07-01 6 5" xfId="273" xr:uid="{00000000-0005-0000-0000-0000B9000000}"/>
    <cellStyle name="_Q-Sadovky-výkaz-2003-07-01 6 6" xfId="274" xr:uid="{00000000-0005-0000-0000-0000BA000000}"/>
    <cellStyle name="_Q-Sadovky-výkaz-2003-07-01 7" xfId="275" xr:uid="{00000000-0005-0000-0000-0000BB000000}"/>
    <cellStyle name="_Q-Sadovky-výkaz-2003-07-01 7 2" xfId="276" xr:uid="{00000000-0005-0000-0000-0000BC000000}"/>
    <cellStyle name="_Q-Sadovky-výkaz-2003-07-01 7 3" xfId="277" xr:uid="{00000000-0005-0000-0000-0000BD000000}"/>
    <cellStyle name="_Q-Sadovky-výkaz-2003-07-01 7 4" xfId="278" xr:uid="{00000000-0005-0000-0000-0000BE000000}"/>
    <cellStyle name="_Q-Sadovky-výkaz-2003-07-01 7 5" xfId="279" xr:uid="{00000000-0005-0000-0000-0000BF000000}"/>
    <cellStyle name="_Q-Sadovky-výkaz-2003-07-01 7 6" xfId="280" xr:uid="{00000000-0005-0000-0000-0000C0000000}"/>
    <cellStyle name="_Q-Sadovky-výkaz-2003-07-01 8" xfId="281" xr:uid="{00000000-0005-0000-0000-0000C1000000}"/>
    <cellStyle name="_Q-Sadovky-výkaz-2003-07-01 8 2" xfId="282" xr:uid="{00000000-0005-0000-0000-0000C2000000}"/>
    <cellStyle name="_Q-Sadovky-výkaz-2003-07-01 8 3" xfId="283" xr:uid="{00000000-0005-0000-0000-0000C3000000}"/>
    <cellStyle name="_Q-Sadovky-výkaz-2003-07-01 8 4" xfId="284" xr:uid="{00000000-0005-0000-0000-0000C4000000}"/>
    <cellStyle name="_Q-Sadovky-výkaz-2003-07-01 8 5" xfId="285" xr:uid="{00000000-0005-0000-0000-0000C5000000}"/>
    <cellStyle name="_Q-Sadovky-výkaz-2003-07-01 8 6" xfId="286" xr:uid="{00000000-0005-0000-0000-0000C6000000}"/>
    <cellStyle name="_Q-Sadovky-výkaz-2003-07-01 9" xfId="287" xr:uid="{00000000-0005-0000-0000-0000C7000000}"/>
    <cellStyle name="_Q-Sadovky-výkaz-2003-07-01 9 2" xfId="288" xr:uid="{00000000-0005-0000-0000-0000C8000000}"/>
    <cellStyle name="_Q-Sadovky-výkaz-2003-07-01 9 3" xfId="289" xr:uid="{00000000-0005-0000-0000-0000C9000000}"/>
    <cellStyle name="_Q-Sadovky-výkaz-2003-07-01 9 4" xfId="290" xr:uid="{00000000-0005-0000-0000-0000CA000000}"/>
    <cellStyle name="_Q-Sadovky-výkaz-2003-07-01 9 5" xfId="291" xr:uid="{00000000-0005-0000-0000-0000CB000000}"/>
    <cellStyle name="_Q-Sadovky-výkaz-2003-07-01 9 6" xfId="292" xr:uid="{00000000-0005-0000-0000-0000CC000000}"/>
    <cellStyle name="_Q-Sadovky-výkaz-2003-07-01_1" xfId="293" xr:uid="{00000000-0005-0000-0000-0000CD000000}"/>
    <cellStyle name="_Q-Sadovky-výkaz-2003-07-01_1 2" xfId="294" xr:uid="{00000000-0005-0000-0000-0000CE000000}"/>
    <cellStyle name="_Q-Sadovky-výkaz-2003-07-01_1 3" xfId="295" xr:uid="{00000000-0005-0000-0000-0000CF000000}"/>
    <cellStyle name="_Q-Sadovky-výkaz-2003-07-01_1 4" xfId="296" xr:uid="{00000000-0005-0000-0000-0000D0000000}"/>
    <cellStyle name="_Q-Sadovky-výkaz-2003-07-01_1 5" xfId="297" xr:uid="{00000000-0005-0000-0000-0000D1000000}"/>
    <cellStyle name="_Q-Sadovky-výkaz-2003-07-01_1 6" xfId="298" xr:uid="{00000000-0005-0000-0000-0000D2000000}"/>
    <cellStyle name="_Q-Sadovky-výkaz-2003-07-01_2" xfId="299" xr:uid="{00000000-0005-0000-0000-0000D3000000}"/>
    <cellStyle name="_Q-Sadovky-výkaz-2003-07-01_2 10" xfId="300" xr:uid="{00000000-0005-0000-0000-0000D4000000}"/>
    <cellStyle name="_Q-Sadovky-výkaz-2003-07-01_2 10 2" xfId="301" xr:uid="{00000000-0005-0000-0000-0000D5000000}"/>
    <cellStyle name="_Q-Sadovky-výkaz-2003-07-01_2 10 3" xfId="302" xr:uid="{00000000-0005-0000-0000-0000D6000000}"/>
    <cellStyle name="_Q-Sadovky-výkaz-2003-07-01_2 10 4" xfId="303" xr:uid="{00000000-0005-0000-0000-0000D7000000}"/>
    <cellStyle name="_Q-Sadovky-výkaz-2003-07-01_2 11" xfId="304" xr:uid="{00000000-0005-0000-0000-0000D8000000}"/>
    <cellStyle name="_Q-Sadovky-výkaz-2003-07-01_2 11 2" xfId="305" xr:uid="{00000000-0005-0000-0000-0000D9000000}"/>
    <cellStyle name="_Q-Sadovky-výkaz-2003-07-01_2 11 3" xfId="306" xr:uid="{00000000-0005-0000-0000-0000DA000000}"/>
    <cellStyle name="_Q-Sadovky-výkaz-2003-07-01_2 11 4" xfId="307" xr:uid="{00000000-0005-0000-0000-0000DB000000}"/>
    <cellStyle name="_Q-Sadovky-výkaz-2003-07-01_2 12" xfId="308" xr:uid="{00000000-0005-0000-0000-0000DC000000}"/>
    <cellStyle name="_Q-Sadovky-výkaz-2003-07-01_2 12 2" xfId="309" xr:uid="{00000000-0005-0000-0000-0000DD000000}"/>
    <cellStyle name="_Q-Sadovky-výkaz-2003-07-01_2 12 3" xfId="310" xr:uid="{00000000-0005-0000-0000-0000DE000000}"/>
    <cellStyle name="_Q-Sadovky-výkaz-2003-07-01_2 12 4" xfId="311" xr:uid="{00000000-0005-0000-0000-0000DF000000}"/>
    <cellStyle name="_Q-Sadovky-výkaz-2003-07-01_2 13" xfId="312" xr:uid="{00000000-0005-0000-0000-0000E0000000}"/>
    <cellStyle name="_Q-Sadovky-výkaz-2003-07-01_2 13 2" xfId="313" xr:uid="{00000000-0005-0000-0000-0000E1000000}"/>
    <cellStyle name="_Q-Sadovky-výkaz-2003-07-01_2 13 3" xfId="314" xr:uid="{00000000-0005-0000-0000-0000E2000000}"/>
    <cellStyle name="_Q-Sadovky-výkaz-2003-07-01_2 13 4" xfId="315" xr:uid="{00000000-0005-0000-0000-0000E3000000}"/>
    <cellStyle name="_Q-Sadovky-výkaz-2003-07-01_2 14" xfId="316" xr:uid="{00000000-0005-0000-0000-0000E4000000}"/>
    <cellStyle name="_Q-Sadovky-výkaz-2003-07-01_2 14 2" xfId="317" xr:uid="{00000000-0005-0000-0000-0000E5000000}"/>
    <cellStyle name="_Q-Sadovky-výkaz-2003-07-01_2 14 3" xfId="318" xr:uid="{00000000-0005-0000-0000-0000E6000000}"/>
    <cellStyle name="_Q-Sadovky-výkaz-2003-07-01_2 14 4" xfId="319" xr:uid="{00000000-0005-0000-0000-0000E7000000}"/>
    <cellStyle name="_Q-Sadovky-výkaz-2003-07-01_2 15" xfId="320" xr:uid="{00000000-0005-0000-0000-0000E8000000}"/>
    <cellStyle name="_Q-Sadovky-výkaz-2003-07-01_2 15 2" xfId="321" xr:uid="{00000000-0005-0000-0000-0000E9000000}"/>
    <cellStyle name="_Q-Sadovky-výkaz-2003-07-01_2 15 3" xfId="322" xr:uid="{00000000-0005-0000-0000-0000EA000000}"/>
    <cellStyle name="_Q-Sadovky-výkaz-2003-07-01_2 15 4" xfId="323" xr:uid="{00000000-0005-0000-0000-0000EB000000}"/>
    <cellStyle name="_Q-Sadovky-výkaz-2003-07-01_2 16" xfId="324" xr:uid="{00000000-0005-0000-0000-0000EC000000}"/>
    <cellStyle name="_Q-Sadovky-výkaz-2003-07-01_2 16 2" xfId="325" xr:uid="{00000000-0005-0000-0000-0000ED000000}"/>
    <cellStyle name="_Q-Sadovky-výkaz-2003-07-01_2 16 3" xfId="326" xr:uid="{00000000-0005-0000-0000-0000EE000000}"/>
    <cellStyle name="_Q-Sadovky-výkaz-2003-07-01_2 16 4" xfId="327" xr:uid="{00000000-0005-0000-0000-0000EF000000}"/>
    <cellStyle name="_Q-Sadovky-výkaz-2003-07-01_2 17" xfId="328" xr:uid="{00000000-0005-0000-0000-0000F0000000}"/>
    <cellStyle name="_Q-Sadovky-výkaz-2003-07-01_2 17 2" xfId="329" xr:uid="{00000000-0005-0000-0000-0000F1000000}"/>
    <cellStyle name="_Q-Sadovky-výkaz-2003-07-01_2 17 3" xfId="330" xr:uid="{00000000-0005-0000-0000-0000F2000000}"/>
    <cellStyle name="_Q-Sadovky-výkaz-2003-07-01_2 17 4" xfId="331" xr:uid="{00000000-0005-0000-0000-0000F3000000}"/>
    <cellStyle name="_Q-Sadovky-výkaz-2003-07-01_2 18" xfId="332" xr:uid="{00000000-0005-0000-0000-0000F4000000}"/>
    <cellStyle name="_Q-Sadovky-výkaz-2003-07-01_2 18 2" xfId="333" xr:uid="{00000000-0005-0000-0000-0000F5000000}"/>
    <cellStyle name="_Q-Sadovky-výkaz-2003-07-01_2 18 3" xfId="334" xr:uid="{00000000-0005-0000-0000-0000F6000000}"/>
    <cellStyle name="_Q-Sadovky-výkaz-2003-07-01_2 18 4" xfId="335" xr:uid="{00000000-0005-0000-0000-0000F7000000}"/>
    <cellStyle name="_Q-Sadovky-výkaz-2003-07-01_2 19" xfId="336" xr:uid="{00000000-0005-0000-0000-0000F8000000}"/>
    <cellStyle name="_Q-Sadovky-výkaz-2003-07-01_2 19 2" xfId="337" xr:uid="{00000000-0005-0000-0000-0000F9000000}"/>
    <cellStyle name="_Q-Sadovky-výkaz-2003-07-01_2 19 3" xfId="338" xr:uid="{00000000-0005-0000-0000-0000FA000000}"/>
    <cellStyle name="_Q-Sadovky-výkaz-2003-07-01_2 19 4" xfId="339" xr:uid="{00000000-0005-0000-0000-0000FB000000}"/>
    <cellStyle name="_Q-Sadovky-výkaz-2003-07-01_2 2" xfId="340" xr:uid="{00000000-0005-0000-0000-0000FC000000}"/>
    <cellStyle name="_Q-Sadovky-výkaz-2003-07-01_2 2 2" xfId="341" xr:uid="{00000000-0005-0000-0000-0000FD000000}"/>
    <cellStyle name="_Q-Sadovky-výkaz-2003-07-01_2 2 3" xfId="342" xr:uid="{00000000-0005-0000-0000-0000FE000000}"/>
    <cellStyle name="_Q-Sadovky-výkaz-2003-07-01_2 2 4" xfId="343" xr:uid="{00000000-0005-0000-0000-0000FF000000}"/>
    <cellStyle name="_Q-Sadovky-výkaz-2003-07-01_2 20" xfId="344" xr:uid="{00000000-0005-0000-0000-000000010000}"/>
    <cellStyle name="_Q-Sadovky-výkaz-2003-07-01_2 20 2" xfId="345" xr:uid="{00000000-0005-0000-0000-000001010000}"/>
    <cellStyle name="_Q-Sadovky-výkaz-2003-07-01_2 20 3" xfId="346" xr:uid="{00000000-0005-0000-0000-000002010000}"/>
    <cellStyle name="_Q-Sadovky-výkaz-2003-07-01_2 20 4" xfId="347" xr:uid="{00000000-0005-0000-0000-000003010000}"/>
    <cellStyle name="_Q-Sadovky-výkaz-2003-07-01_2 21" xfId="348" xr:uid="{00000000-0005-0000-0000-000004010000}"/>
    <cellStyle name="_Q-Sadovky-výkaz-2003-07-01_2 21 2" xfId="349" xr:uid="{00000000-0005-0000-0000-000005010000}"/>
    <cellStyle name="_Q-Sadovky-výkaz-2003-07-01_2 21 3" xfId="350" xr:uid="{00000000-0005-0000-0000-000006010000}"/>
    <cellStyle name="_Q-Sadovky-výkaz-2003-07-01_2 21 4" xfId="351" xr:uid="{00000000-0005-0000-0000-000007010000}"/>
    <cellStyle name="_Q-Sadovky-výkaz-2003-07-01_2 22" xfId="352" xr:uid="{00000000-0005-0000-0000-000008010000}"/>
    <cellStyle name="_Q-Sadovky-výkaz-2003-07-01_2 22 2" xfId="353" xr:uid="{00000000-0005-0000-0000-000009010000}"/>
    <cellStyle name="_Q-Sadovky-výkaz-2003-07-01_2 22 3" xfId="354" xr:uid="{00000000-0005-0000-0000-00000A010000}"/>
    <cellStyle name="_Q-Sadovky-výkaz-2003-07-01_2 22 4" xfId="355" xr:uid="{00000000-0005-0000-0000-00000B010000}"/>
    <cellStyle name="_Q-Sadovky-výkaz-2003-07-01_2 23" xfId="356" xr:uid="{00000000-0005-0000-0000-00000C010000}"/>
    <cellStyle name="_Q-Sadovky-výkaz-2003-07-01_2 23 2" xfId="357" xr:uid="{00000000-0005-0000-0000-00000D010000}"/>
    <cellStyle name="_Q-Sadovky-výkaz-2003-07-01_2 23 3" xfId="358" xr:uid="{00000000-0005-0000-0000-00000E010000}"/>
    <cellStyle name="_Q-Sadovky-výkaz-2003-07-01_2 23 4" xfId="359" xr:uid="{00000000-0005-0000-0000-00000F010000}"/>
    <cellStyle name="_Q-Sadovky-výkaz-2003-07-01_2 24" xfId="360" xr:uid="{00000000-0005-0000-0000-000010010000}"/>
    <cellStyle name="_Q-Sadovky-výkaz-2003-07-01_2 25" xfId="361" xr:uid="{00000000-0005-0000-0000-000011010000}"/>
    <cellStyle name="_Q-Sadovky-výkaz-2003-07-01_2 26" xfId="362" xr:uid="{00000000-0005-0000-0000-000012010000}"/>
    <cellStyle name="_Q-Sadovky-výkaz-2003-07-01_2 27" xfId="363" xr:uid="{00000000-0005-0000-0000-000013010000}"/>
    <cellStyle name="_Q-Sadovky-výkaz-2003-07-01_2 28" xfId="364" xr:uid="{00000000-0005-0000-0000-000014010000}"/>
    <cellStyle name="_Q-Sadovky-výkaz-2003-07-01_2 3" xfId="365" xr:uid="{00000000-0005-0000-0000-000015010000}"/>
    <cellStyle name="_Q-Sadovky-výkaz-2003-07-01_2 3 2" xfId="366" xr:uid="{00000000-0005-0000-0000-000016010000}"/>
    <cellStyle name="_Q-Sadovky-výkaz-2003-07-01_2 3 3" xfId="367" xr:uid="{00000000-0005-0000-0000-000017010000}"/>
    <cellStyle name="_Q-Sadovky-výkaz-2003-07-01_2 3 4" xfId="368" xr:uid="{00000000-0005-0000-0000-000018010000}"/>
    <cellStyle name="_Q-Sadovky-výkaz-2003-07-01_2 4" xfId="369" xr:uid="{00000000-0005-0000-0000-000019010000}"/>
    <cellStyle name="_Q-Sadovky-výkaz-2003-07-01_2 4 2" xfId="370" xr:uid="{00000000-0005-0000-0000-00001A010000}"/>
    <cellStyle name="_Q-Sadovky-výkaz-2003-07-01_2 4 3" xfId="371" xr:uid="{00000000-0005-0000-0000-00001B010000}"/>
    <cellStyle name="_Q-Sadovky-výkaz-2003-07-01_2 4 4" xfId="372" xr:uid="{00000000-0005-0000-0000-00001C010000}"/>
    <cellStyle name="_Q-Sadovky-výkaz-2003-07-01_2 5" xfId="373" xr:uid="{00000000-0005-0000-0000-00001D010000}"/>
    <cellStyle name="_Q-Sadovky-výkaz-2003-07-01_2 5 2" xfId="374" xr:uid="{00000000-0005-0000-0000-00001E010000}"/>
    <cellStyle name="_Q-Sadovky-výkaz-2003-07-01_2 5 3" xfId="375" xr:uid="{00000000-0005-0000-0000-00001F010000}"/>
    <cellStyle name="_Q-Sadovky-výkaz-2003-07-01_2 5 4" xfId="376" xr:uid="{00000000-0005-0000-0000-000020010000}"/>
    <cellStyle name="_Q-Sadovky-výkaz-2003-07-01_2 6" xfId="377" xr:uid="{00000000-0005-0000-0000-000021010000}"/>
    <cellStyle name="_Q-Sadovky-výkaz-2003-07-01_2 6 2" xfId="378" xr:uid="{00000000-0005-0000-0000-000022010000}"/>
    <cellStyle name="_Q-Sadovky-výkaz-2003-07-01_2 6 3" xfId="379" xr:uid="{00000000-0005-0000-0000-000023010000}"/>
    <cellStyle name="_Q-Sadovky-výkaz-2003-07-01_2 6 4" xfId="380" xr:uid="{00000000-0005-0000-0000-000024010000}"/>
    <cellStyle name="_Q-Sadovky-výkaz-2003-07-01_2 7" xfId="381" xr:uid="{00000000-0005-0000-0000-000025010000}"/>
    <cellStyle name="_Q-Sadovky-výkaz-2003-07-01_2 7 2" xfId="382" xr:uid="{00000000-0005-0000-0000-000026010000}"/>
    <cellStyle name="_Q-Sadovky-výkaz-2003-07-01_2 7 3" xfId="383" xr:uid="{00000000-0005-0000-0000-000027010000}"/>
    <cellStyle name="_Q-Sadovky-výkaz-2003-07-01_2 7 4" xfId="384" xr:uid="{00000000-0005-0000-0000-000028010000}"/>
    <cellStyle name="_Q-Sadovky-výkaz-2003-07-01_2 8" xfId="385" xr:uid="{00000000-0005-0000-0000-000029010000}"/>
    <cellStyle name="_Q-Sadovky-výkaz-2003-07-01_2 8 2" xfId="386" xr:uid="{00000000-0005-0000-0000-00002A010000}"/>
    <cellStyle name="_Q-Sadovky-výkaz-2003-07-01_2 8 3" xfId="387" xr:uid="{00000000-0005-0000-0000-00002B010000}"/>
    <cellStyle name="_Q-Sadovky-výkaz-2003-07-01_2 8 4" xfId="388" xr:uid="{00000000-0005-0000-0000-00002C010000}"/>
    <cellStyle name="_Q-Sadovky-výkaz-2003-07-01_2 9" xfId="389" xr:uid="{00000000-0005-0000-0000-00002D010000}"/>
    <cellStyle name="_Q-Sadovky-výkaz-2003-07-01_2 9 2" xfId="390" xr:uid="{00000000-0005-0000-0000-00002E010000}"/>
    <cellStyle name="_Q-Sadovky-výkaz-2003-07-01_2 9 3" xfId="391" xr:uid="{00000000-0005-0000-0000-00002F010000}"/>
    <cellStyle name="_Q-Sadovky-výkaz-2003-07-01_2 9 4" xfId="392" xr:uid="{00000000-0005-0000-0000-000030010000}"/>
    <cellStyle name="_Q-Sadovky-výkaz-2003-07-01_3" xfId="393" xr:uid="{00000000-0005-0000-0000-000031010000}"/>
    <cellStyle name="_Q-Sadovky-výkaz-2003-07-01_3 2" xfId="394" xr:uid="{00000000-0005-0000-0000-000032010000}"/>
    <cellStyle name="_Q-Sadovky-výkaz-2003-07-01_3 3" xfId="395" xr:uid="{00000000-0005-0000-0000-000033010000}"/>
    <cellStyle name="_Q-Sadovky-výkaz-2003-07-01_3 4" xfId="396" xr:uid="{00000000-0005-0000-0000-000034010000}"/>
    <cellStyle name="_Q-Sadovky-výkaz-2003-07-01_3 5" xfId="397" xr:uid="{00000000-0005-0000-0000-000035010000}"/>
    <cellStyle name="_Q-Sadovky-výkaz-2003-07-01_3 6" xfId="398" xr:uid="{00000000-0005-0000-0000-000036010000}"/>
    <cellStyle name="_rekapitulace ELEKTRO-Imperial" xfId="399" xr:uid="{00000000-0005-0000-0000-000037010000}"/>
    <cellStyle name="_River Diamond_D-Polyfunkční dům_VV_2.kolo_změny040820051" xfId="400" xr:uid="{00000000-0005-0000-0000-000038010000}"/>
    <cellStyle name="_SO 02.06.02 M+R" xfId="401" xr:uid="{00000000-0005-0000-0000-000039010000}"/>
    <cellStyle name="_spec_sil_04_2003" xfId="402" xr:uid="{00000000-0005-0000-0000-00003A010000}"/>
    <cellStyle name="_spec_sil_04_2003 2" xfId="403" xr:uid="{00000000-0005-0000-0000-00003B010000}"/>
    <cellStyle name="_spec_sil_04_2003 3" xfId="404" xr:uid="{00000000-0005-0000-0000-00003C010000}"/>
    <cellStyle name="_spec_sil_04_2003 4" xfId="405" xr:uid="{00000000-0005-0000-0000-00003D010000}"/>
    <cellStyle name="_spec_sil_04_2003 5" xfId="406" xr:uid="{00000000-0005-0000-0000-00003E010000}"/>
    <cellStyle name="_spec_sil_04_2003 6" xfId="407" xr:uid="{00000000-0005-0000-0000-00003F010000}"/>
    <cellStyle name="_stav" xfId="408" xr:uid="{00000000-0005-0000-0000-000040010000}"/>
    <cellStyle name="_teco" xfId="409" xr:uid="{00000000-0005-0000-0000-000041010000}"/>
    <cellStyle name="_u) Areálové osvětlení" xfId="410" xr:uid="{00000000-0005-0000-0000-000042010000}"/>
    <cellStyle name="_v) Veřejné osvětlení" xfId="411" xr:uid="{00000000-0005-0000-0000-000043010000}"/>
    <cellStyle name="_VB-RD_EL_012_00_VV" xfId="412" xr:uid="{00000000-0005-0000-0000-000044010000}"/>
    <cellStyle name="_VB-RD_EL_013_00_VV" xfId="413" xr:uid="{00000000-0005-0000-0000-000045010000}"/>
    <cellStyle name="_VB-RD_EL_014_00_VV" xfId="414" xr:uid="{00000000-0005-0000-0000-000046010000}"/>
    <cellStyle name="_VŠEOBECNÉ PODMÍNKY" xfId="415" xr:uid="{00000000-0005-0000-0000-000047010000}"/>
    <cellStyle name="_VŠEOBECNÉ PODMÍNKY 2" xfId="416" xr:uid="{00000000-0005-0000-0000-000048010000}"/>
    <cellStyle name="_VŠEOBECNÉ PODMÍNKY 3" xfId="417" xr:uid="{00000000-0005-0000-0000-000049010000}"/>
    <cellStyle name="_VŠEOBECNÉ PODMÍNKY 4" xfId="418" xr:uid="{00000000-0005-0000-0000-00004A010000}"/>
    <cellStyle name="_VŠEOBECNÉ PODMÍNKY 5" xfId="419" xr:uid="{00000000-0005-0000-0000-00004B010000}"/>
    <cellStyle name="_VŠEOBECNÉ PODMÍNKY 6" xfId="420" xr:uid="{00000000-0005-0000-0000-00004C010000}"/>
    <cellStyle name="_vyhodnocení-1.kolo" xfId="421" xr:uid="{00000000-0005-0000-0000-00004D010000}"/>
    <cellStyle name="_vyhodnocení-2.kolo" xfId="422" xr:uid="{00000000-0005-0000-0000-00004E010000}"/>
    <cellStyle name="_vyhodnocení-3.kolo " xfId="423" xr:uid="{00000000-0005-0000-0000-00004F010000}"/>
    <cellStyle name="_vyhodnocení-3.kolo _1" xfId="424" xr:uid="{00000000-0005-0000-0000-000050010000}"/>
    <cellStyle name="_vyhodnocení-3.kolo _1_0-SZ-rozpočet" xfId="425" xr:uid="{00000000-0005-0000-0000-000051010000}"/>
    <cellStyle name="_vyhodnocení-3.kolo _1_0-SZ-rozpočet_0-SZ-SO08.2-Rozpočet" xfId="426" xr:uid="{00000000-0005-0000-0000-000052010000}"/>
    <cellStyle name="_ZPA Jinonice_rozp" xfId="427" xr:uid="{00000000-0005-0000-0000-000053010000}"/>
    <cellStyle name="0,0_x000d__x000a_NA_x000d__x000a__Kopie - Nabidka_SOFT-TRONIK" xfId="428" xr:uid="{00000000-0005-0000-0000-000054010000}"/>
    <cellStyle name="1" xfId="429" xr:uid="{00000000-0005-0000-0000-000055010000}"/>
    <cellStyle name="1 000 Kč_HW" xfId="430" xr:uid="{00000000-0005-0000-0000-000056010000}"/>
    <cellStyle name="1 10" xfId="431" xr:uid="{00000000-0005-0000-0000-000057010000}"/>
    <cellStyle name="1 11" xfId="432" xr:uid="{00000000-0005-0000-0000-000058010000}"/>
    <cellStyle name="1 12" xfId="433" xr:uid="{00000000-0005-0000-0000-000059010000}"/>
    <cellStyle name="1 2" xfId="434" xr:uid="{00000000-0005-0000-0000-00005A010000}"/>
    <cellStyle name="1 3" xfId="435" xr:uid="{00000000-0005-0000-0000-00005B010000}"/>
    <cellStyle name="1 4" xfId="436" xr:uid="{00000000-0005-0000-0000-00005C010000}"/>
    <cellStyle name="1 5" xfId="437" xr:uid="{00000000-0005-0000-0000-00005D010000}"/>
    <cellStyle name="1 6" xfId="438" xr:uid="{00000000-0005-0000-0000-00005E010000}"/>
    <cellStyle name="1 7" xfId="439" xr:uid="{00000000-0005-0000-0000-00005F010000}"/>
    <cellStyle name="1 8" xfId="440" xr:uid="{00000000-0005-0000-0000-000060010000}"/>
    <cellStyle name="1 9" xfId="441" xr:uid="{00000000-0005-0000-0000-000061010000}"/>
    <cellStyle name="1_AED-YAZ MaR-LOTQ_EXE-001 specifikace" xfId="442" xr:uid="{00000000-0005-0000-0000-00006201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43" xr:uid="{00000000-0005-0000-0000-000064010000}"/>
    <cellStyle name="20 % – Zvýraznění1 2 10" xfId="444" xr:uid="{00000000-0005-0000-0000-000065010000}"/>
    <cellStyle name="20 % – Zvýraznění1 2 11" xfId="445" xr:uid="{00000000-0005-0000-0000-000066010000}"/>
    <cellStyle name="20 % – Zvýraznění1 2 12" xfId="446" xr:uid="{00000000-0005-0000-0000-000067010000}"/>
    <cellStyle name="20 % – Zvýraznění1 2 13" xfId="447" xr:uid="{00000000-0005-0000-0000-000068010000}"/>
    <cellStyle name="20 % – Zvýraznění1 2 14" xfId="448" xr:uid="{00000000-0005-0000-0000-000069010000}"/>
    <cellStyle name="20 % – Zvýraznění1 2 15" xfId="449" xr:uid="{00000000-0005-0000-0000-00006A010000}"/>
    <cellStyle name="20 % – Zvýraznění1 2 16" xfId="450" xr:uid="{00000000-0005-0000-0000-00006B010000}"/>
    <cellStyle name="20 % – Zvýraznění1 2 2" xfId="451" xr:uid="{00000000-0005-0000-0000-00006C010000}"/>
    <cellStyle name="20 % – Zvýraznění1 2 3" xfId="452" xr:uid="{00000000-0005-0000-0000-00006D010000}"/>
    <cellStyle name="20 % – Zvýraznění1 2 4" xfId="453" xr:uid="{00000000-0005-0000-0000-00006E010000}"/>
    <cellStyle name="20 % – Zvýraznění1 2 5" xfId="454" xr:uid="{00000000-0005-0000-0000-00006F010000}"/>
    <cellStyle name="20 % – Zvýraznění1 2 6" xfId="455" xr:uid="{00000000-0005-0000-0000-000070010000}"/>
    <cellStyle name="20 % – Zvýraznění1 2 7" xfId="456" xr:uid="{00000000-0005-0000-0000-000071010000}"/>
    <cellStyle name="20 % – Zvýraznění1 2 8" xfId="457" xr:uid="{00000000-0005-0000-0000-000072010000}"/>
    <cellStyle name="20 % – Zvýraznění1 2 9" xfId="458" xr:uid="{00000000-0005-0000-0000-000073010000}"/>
    <cellStyle name="20 % – Zvýraznění1 3" xfId="459" xr:uid="{00000000-0005-0000-0000-000074010000}"/>
    <cellStyle name="20 % – Zvýraznění1 3 10" xfId="460" xr:uid="{00000000-0005-0000-0000-000075010000}"/>
    <cellStyle name="20 % – Zvýraznění1 3 11" xfId="461" xr:uid="{00000000-0005-0000-0000-000076010000}"/>
    <cellStyle name="20 % – Zvýraznění1 3 2" xfId="462" xr:uid="{00000000-0005-0000-0000-000077010000}"/>
    <cellStyle name="20 % – Zvýraznění1 3 3" xfId="463" xr:uid="{00000000-0005-0000-0000-000078010000}"/>
    <cellStyle name="20 % – Zvýraznění1 3 4" xfId="464" xr:uid="{00000000-0005-0000-0000-000079010000}"/>
    <cellStyle name="20 % – Zvýraznění1 3 5" xfId="465" xr:uid="{00000000-0005-0000-0000-00007A010000}"/>
    <cellStyle name="20 % – Zvýraznění1 3 6" xfId="466" xr:uid="{00000000-0005-0000-0000-00007B010000}"/>
    <cellStyle name="20 % – Zvýraznění1 3 7" xfId="467" xr:uid="{00000000-0005-0000-0000-00007C010000}"/>
    <cellStyle name="20 % – Zvýraznění1 3 8" xfId="468" xr:uid="{00000000-0005-0000-0000-00007D010000}"/>
    <cellStyle name="20 % – Zvýraznění1 3 9" xfId="469" xr:uid="{00000000-0005-0000-0000-00007E010000}"/>
    <cellStyle name="20 % – Zvýraznění1 4" xfId="470" xr:uid="{00000000-0005-0000-0000-00007F010000}"/>
    <cellStyle name="20 % – Zvýraznění1 4 10" xfId="471" xr:uid="{00000000-0005-0000-0000-000080010000}"/>
    <cellStyle name="20 % – Zvýraznění1 4 11" xfId="472" xr:uid="{00000000-0005-0000-0000-000081010000}"/>
    <cellStyle name="20 % – Zvýraznění1 4 2" xfId="473" xr:uid="{00000000-0005-0000-0000-000082010000}"/>
    <cellStyle name="20 % – Zvýraznění1 4 3" xfId="474" xr:uid="{00000000-0005-0000-0000-000083010000}"/>
    <cellStyle name="20 % – Zvýraznění1 4 4" xfId="475" xr:uid="{00000000-0005-0000-0000-000084010000}"/>
    <cellStyle name="20 % – Zvýraznění1 4 5" xfId="476" xr:uid="{00000000-0005-0000-0000-000085010000}"/>
    <cellStyle name="20 % – Zvýraznění1 4 6" xfId="477" xr:uid="{00000000-0005-0000-0000-000086010000}"/>
    <cellStyle name="20 % – Zvýraznění1 4 7" xfId="478" xr:uid="{00000000-0005-0000-0000-000087010000}"/>
    <cellStyle name="20 % – Zvýraznění1 4 8" xfId="479" xr:uid="{00000000-0005-0000-0000-000088010000}"/>
    <cellStyle name="20 % – Zvýraznění1 4 9" xfId="480" xr:uid="{00000000-0005-0000-0000-000089010000}"/>
    <cellStyle name="20 % – Zvýraznění2 2" xfId="481" xr:uid="{00000000-0005-0000-0000-00008B010000}"/>
    <cellStyle name="20 % – Zvýraznění2 2 10" xfId="482" xr:uid="{00000000-0005-0000-0000-00008C010000}"/>
    <cellStyle name="20 % – Zvýraznění2 2 11" xfId="483" xr:uid="{00000000-0005-0000-0000-00008D010000}"/>
    <cellStyle name="20 % – Zvýraznění2 2 12" xfId="484" xr:uid="{00000000-0005-0000-0000-00008E010000}"/>
    <cellStyle name="20 % – Zvýraznění2 2 13" xfId="485" xr:uid="{00000000-0005-0000-0000-00008F010000}"/>
    <cellStyle name="20 % – Zvýraznění2 2 14" xfId="486" xr:uid="{00000000-0005-0000-0000-000090010000}"/>
    <cellStyle name="20 % – Zvýraznění2 2 15" xfId="487" xr:uid="{00000000-0005-0000-0000-000091010000}"/>
    <cellStyle name="20 % – Zvýraznění2 2 16" xfId="488" xr:uid="{00000000-0005-0000-0000-000092010000}"/>
    <cellStyle name="20 % – Zvýraznění2 2 2" xfId="489" xr:uid="{00000000-0005-0000-0000-000093010000}"/>
    <cellStyle name="20 % – Zvýraznění2 2 3" xfId="490" xr:uid="{00000000-0005-0000-0000-000094010000}"/>
    <cellStyle name="20 % – Zvýraznění2 2 4" xfId="491" xr:uid="{00000000-0005-0000-0000-000095010000}"/>
    <cellStyle name="20 % – Zvýraznění2 2 5" xfId="492" xr:uid="{00000000-0005-0000-0000-000096010000}"/>
    <cellStyle name="20 % – Zvýraznění2 2 6" xfId="493" xr:uid="{00000000-0005-0000-0000-000097010000}"/>
    <cellStyle name="20 % – Zvýraznění2 2 7" xfId="494" xr:uid="{00000000-0005-0000-0000-000098010000}"/>
    <cellStyle name="20 % – Zvýraznění2 2 8" xfId="495" xr:uid="{00000000-0005-0000-0000-000099010000}"/>
    <cellStyle name="20 % – Zvýraznění2 2 9" xfId="496" xr:uid="{00000000-0005-0000-0000-00009A010000}"/>
    <cellStyle name="20 % – Zvýraznění2 3" xfId="497" xr:uid="{00000000-0005-0000-0000-00009B010000}"/>
    <cellStyle name="20 % – Zvýraznění2 3 10" xfId="498" xr:uid="{00000000-0005-0000-0000-00009C010000}"/>
    <cellStyle name="20 % – Zvýraznění2 3 11" xfId="499" xr:uid="{00000000-0005-0000-0000-00009D010000}"/>
    <cellStyle name="20 % – Zvýraznění2 3 2" xfId="500" xr:uid="{00000000-0005-0000-0000-00009E010000}"/>
    <cellStyle name="20 % – Zvýraznění2 3 3" xfId="501" xr:uid="{00000000-0005-0000-0000-00009F010000}"/>
    <cellStyle name="20 % – Zvýraznění2 3 4" xfId="502" xr:uid="{00000000-0005-0000-0000-0000A0010000}"/>
    <cellStyle name="20 % – Zvýraznění2 3 5" xfId="503" xr:uid="{00000000-0005-0000-0000-0000A1010000}"/>
    <cellStyle name="20 % – Zvýraznění2 3 6" xfId="504" xr:uid="{00000000-0005-0000-0000-0000A2010000}"/>
    <cellStyle name="20 % – Zvýraznění2 3 7" xfId="505" xr:uid="{00000000-0005-0000-0000-0000A3010000}"/>
    <cellStyle name="20 % – Zvýraznění2 3 8" xfId="506" xr:uid="{00000000-0005-0000-0000-0000A4010000}"/>
    <cellStyle name="20 % – Zvýraznění2 3 9" xfId="507" xr:uid="{00000000-0005-0000-0000-0000A5010000}"/>
    <cellStyle name="20 % – Zvýraznění2 4" xfId="508" xr:uid="{00000000-0005-0000-0000-0000A6010000}"/>
    <cellStyle name="20 % – Zvýraznění2 4 10" xfId="509" xr:uid="{00000000-0005-0000-0000-0000A7010000}"/>
    <cellStyle name="20 % – Zvýraznění2 4 11" xfId="510" xr:uid="{00000000-0005-0000-0000-0000A8010000}"/>
    <cellStyle name="20 % – Zvýraznění2 4 2" xfId="511" xr:uid="{00000000-0005-0000-0000-0000A9010000}"/>
    <cellStyle name="20 % – Zvýraznění2 4 3" xfId="512" xr:uid="{00000000-0005-0000-0000-0000AA010000}"/>
    <cellStyle name="20 % – Zvýraznění2 4 4" xfId="513" xr:uid="{00000000-0005-0000-0000-0000AB010000}"/>
    <cellStyle name="20 % – Zvýraznění2 4 5" xfId="514" xr:uid="{00000000-0005-0000-0000-0000AC010000}"/>
    <cellStyle name="20 % – Zvýraznění2 4 6" xfId="515" xr:uid="{00000000-0005-0000-0000-0000AD010000}"/>
    <cellStyle name="20 % – Zvýraznění2 4 7" xfId="516" xr:uid="{00000000-0005-0000-0000-0000AE010000}"/>
    <cellStyle name="20 % – Zvýraznění2 4 8" xfId="517" xr:uid="{00000000-0005-0000-0000-0000AF010000}"/>
    <cellStyle name="20 % – Zvýraznění2 4 9" xfId="518" xr:uid="{00000000-0005-0000-0000-0000B0010000}"/>
    <cellStyle name="20 % – Zvýraznění3 2" xfId="519" xr:uid="{00000000-0005-0000-0000-0000B2010000}"/>
    <cellStyle name="20 % – Zvýraznění3 2 10" xfId="520" xr:uid="{00000000-0005-0000-0000-0000B3010000}"/>
    <cellStyle name="20 % – Zvýraznění3 2 11" xfId="521" xr:uid="{00000000-0005-0000-0000-0000B4010000}"/>
    <cellStyle name="20 % – Zvýraznění3 2 12" xfId="522" xr:uid="{00000000-0005-0000-0000-0000B5010000}"/>
    <cellStyle name="20 % – Zvýraznění3 2 13" xfId="523" xr:uid="{00000000-0005-0000-0000-0000B6010000}"/>
    <cellStyle name="20 % – Zvýraznění3 2 14" xfId="524" xr:uid="{00000000-0005-0000-0000-0000B7010000}"/>
    <cellStyle name="20 % – Zvýraznění3 2 15" xfId="525" xr:uid="{00000000-0005-0000-0000-0000B8010000}"/>
    <cellStyle name="20 % – Zvýraznění3 2 16" xfId="526" xr:uid="{00000000-0005-0000-0000-0000B9010000}"/>
    <cellStyle name="20 % – Zvýraznění3 2 2" xfId="527" xr:uid="{00000000-0005-0000-0000-0000BA010000}"/>
    <cellStyle name="20 % – Zvýraznění3 2 3" xfId="528" xr:uid="{00000000-0005-0000-0000-0000BB010000}"/>
    <cellStyle name="20 % – Zvýraznění3 2 4" xfId="529" xr:uid="{00000000-0005-0000-0000-0000BC010000}"/>
    <cellStyle name="20 % – Zvýraznění3 2 5" xfId="530" xr:uid="{00000000-0005-0000-0000-0000BD010000}"/>
    <cellStyle name="20 % – Zvýraznění3 2 6" xfId="531" xr:uid="{00000000-0005-0000-0000-0000BE010000}"/>
    <cellStyle name="20 % – Zvýraznění3 2 7" xfId="532" xr:uid="{00000000-0005-0000-0000-0000BF010000}"/>
    <cellStyle name="20 % – Zvýraznění3 2 8" xfId="533" xr:uid="{00000000-0005-0000-0000-0000C0010000}"/>
    <cellStyle name="20 % – Zvýraznění3 2 9" xfId="534" xr:uid="{00000000-0005-0000-0000-0000C1010000}"/>
    <cellStyle name="20 % – Zvýraznění3 3" xfId="535" xr:uid="{00000000-0005-0000-0000-0000C2010000}"/>
    <cellStyle name="20 % – Zvýraznění3 3 10" xfId="536" xr:uid="{00000000-0005-0000-0000-0000C3010000}"/>
    <cellStyle name="20 % – Zvýraznění3 3 11" xfId="537" xr:uid="{00000000-0005-0000-0000-0000C4010000}"/>
    <cellStyle name="20 % – Zvýraznění3 3 2" xfId="538" xr:uid="{00000000-0005-0000-0000-0000C5010000}"/>
    <cellStyle name="20 % – Zvýraznění3 3 3" xfId="539" xr:uid="{00000000-0005-0000-0000-0000C6010000}"/>
    <cellStyle name="20 % – Zvýraznění3 3 4" xfId="540" xr:uid="{00000000-0005-0000-0000-0000C7010000}"/>
    <cellStyle name="20 % – Zvýraznění3 3 5" xfId="541" xr:uid="{00000000-0005-0000-0000-0000C8010000}"/>
    <cellStyle name="20 % – Zvýraznění3 3 6" xfId="542" xr:uid="{00000000-0005-0000-0000-0000C9010000}"/>
    <cellStyle name="20 % – Zvýraznění3 3 7" xfId="543" xr:uid="{00000000-0005-0000-0000-0000CA010000}"/>
    <cellStyle name="20 % – Zvýraznění3 3 8" xfId="544" xr:uid="{00000000-0005-0000-0000-0000CB010000}"/>
    <cellStyle name="20 % – Zvýraznění3 3 9" xfId="545" xr:uid="{00000000-0005-0000-0000-0000CC010000}"/>
    <cellStyle name="20 % – Zvýraznění3 4" xfId="546" xr:uid="{00000000-0005-0000-0000-0000CD010000}"/>
    <cellStyle name="20 % – Zvýraznění3 4 10" xfId="547" xr:uid="{00000000-0005-0000-0000-0000CE010000}"/>
    <cellStyle name="20 % – Zvýraznění3 4 11" xfId="548" xr:uid="{00000000-0005-0000-0000-0000CF010000}"/>
    <cellStyle name="20 % – Zvýraznění3 4 2" xfId="549" xr:uid="{00000000-0005-0000-0000-0000D0010000}"/>
    <cellStyle name="20 % – Zvýraznění3 4 3" xfId="550" xr:uid="{00000000-0005-0000-0000-0000D1010000}"/>
    <cellStyle name="20 % – Zvýraznění3 4 4" xfId="551" xr:uid="{00000000-0005-0000-0000-0000D2010000}"/>
    <cellStyle name="20 % – Zvýraznění3 4 5" xfId="552" xr:uid="{00000000-0005-0000-0000-0000D3010000}"/>
    <cellStyle name="20 % – Zvýraznění3 4 6" xfId="553" xr:uid="{00000000-0005-0000-0000-0000D4010000}"/>
    <cellStyle name="20 % – Zvýraznění3 4 7" xfId="554" xr:uid="{00000000-0005-0000-0000-0000D5010000}"/>
    <cellStyle name="20 % – Zvýraznění3 4 8" xfId="555" xr:uid="{00000000-0005-0000-0000-0000D6010000}"/>
    <cellStyle name="20 % – Zvýraznění3 4 9" xfId="556" xr:uid="{00000000-0005-0000-0000-0000D7010000}"/>
    <cellStyle name="20 % – Zvýraznění4 2" xfId="557" xr:uid="{00000000-0005-0000-0000-0000D9010000}"/>
    <cellStyle name="20 % – Zvýraznění4 2 10" xfId="558" xr:uid="{00000000-0005-0000-0000-0000DA010000}"/>
    <cellStyle name="20 % – Zvýraznění4 2 11" xfId="559" xr:uid="{00000000-0005-0000-0000-0000DB010000}"/>
    <cellStyle name="20 % – Zvýraznění4 2 12" xfId="560" xr:uid="{00000000-0005-0000-0000-0000DC010000}"/>
    <cellStyle name="20 % – Zvýraznění4 2 13" xfId="561" xr:uid="{00000000-0005-0000-0000-0000DD010000}"/>
    <cellStyle name="20 % – Zvýraznění4 2 14" xfId="562" xr:uid="{00000000-0005-0000-0000-0000DE010000}"/>
    <cellStyle name="20 % – Zvýraznění4 2 15" xfId="563" xr:uid="{00000000-0005-0000-0000-0000DF010000}"/>
    <cellStyle name="20 % – Zvýraznění4 2 16" xfId="564" xr:uid="{00000000-0005-0000-0000-0000E0010000}"/>
    <cellStyle name="20 % – Zvýraznění4 2 2" xfId="565" xr:uid="{00000000-0005-0000-0000-0000E1010000}"/>
    <cellStyle name="20 % – Zvýraznění4 2 3" xfId="566" xr:uid="{00000000-0005-0000-0000-0000E2010000}"/>
    <cellStyle name="20 % – Zvýraznění4 2 4" xfId="567" xr:uid="{00000000-0005-0000-0000-0000E3010000}"/>
    <cellStyle name="20 % – Zvýraznění4 2 5" xfId="568" xr:uid="{00000000-0005-0000-0000-0000E4010000}"/>
    <cellStyle name="20 % – Zvýraznění4 2 6" xfId="569" xr:uid="{00000000-0005-0000-0000-0000E5010000}"/>
    <cellStyle name="20 % – Zvýraznění4 2 7" xfId="570" xr:uid="{00000000-0005-0000-0000-0000E6010000}"/>
    <cellStyle name="20 % – Zvýraznění4 2 8" xfId="571" xr:uid="{00000000-0005-0000-0000-0000E7010000}"/>
    <cellStyle name="20 % – Zvýraznění4 2 9" xfId="572" xr:uid="{00000000-0005-0000-0000-0000E8010000}"/>
    <cellStyle name="20 % – Zvýraznění4 3" xfId="573" xr:uid="{00000000-0005-0000-0000-0000E9010000}"/>
    <cellStyle name="20 % – Zvýraznění4 3 10" xfId="574" xr:uid="{00000000-0005-0000-0000-0000EA010000}"/>
    <cellStyle name="20 % – Zvýraznění4 3 11" xfId="575" xr:uid="{00000000-0005-0000-0000-0000EB010000}"/>
    <cellStyle name="20 % – Zvýraznění4 3 2" xfId="576" xr:uid="{00000000-0005-0000-0000-0000EC010000}"/>
    <cellStyle name="20 % – Zvýraznění4 3 3" xfId="577" xr:uid="{00000000-0005-0000-0000-0000ED010000}"/>
    <cellStyle name="20 % – Zvýraznění4 3 4" xfId="578" xr:uid="{00000000-0005-0000-0000-0000EE010000}"/>
    <cellStyle name="20 % – Zvýraznění4 3 5" xfId="579" xr:uid="{00000000-0005-0000-0000-0000EF010000}"/>
    <cellStyle name="20 % – Zvýraznění4 3 6" xfId="580" xr:uid="{00000000-0005-0000-0000-0000F0010000}"/>
    <cellStyle name="20 % – Zvýraznění4 3 7" xfId="581" xr:uid="{00000000-0005-0000-0000-0000F1010000}"/>
    <cellStyle name="20 % – Zvýraznění4 3 8" xfId="582" xr:uid="{00000000-0005-0000-0000-0000F2010000}"/>
    <cellStyle name="20 % – Zvýraznění4 3 9" xfId="583" xr:uid="{00000000-0005-0000-0000-0000F3010000}"/>
    <cellStyle name="20 % – Zvýraznění4 4" xfId="584" xr:uid="{00000000-0005-0000-0000-0000F4010000}"/>
    <cellStyle name="20 % – Zvýraznění4 4 10" xfId="585" xr:uid="{00000000-0005-0000-0000-0000F5010000}"/>
    <cellStyle name="20 % – Zvýraznění4 4 11" xfId="586" xr:uid="{00000000-0005-0000-0000-0000F6010000}"/>
    <cellStyle name="20 % – Zvýraznění4 4 2" xfId="587" xr:uid="{00000000-0005-0000-0000-0000F7010000}"/>
    <cellStyle name="20 % – Zvýraznění4 4 3" xfId="588" xr:uid="{00000000-0005-0000-0000-0000F8010000}"/>
    <cellStyle name="20 % – Zvýraznění4 4 4" xfId="589" xr:uid="{00000000-0005-0000-0000-0000F9010000}"/>
    <cellStyle name="20 % – Zvýraznění4 4 5" xfId="590" xr:uid="{00000000-0005-0000-0000-0000FA010000}"/>
    <cellStyle name="20 % – Zvýraznění4 4 6" xfId="591" xr:uid="{00000000-0005-0000-0000-0000FB010000}"/>
    <cellStyle name="20 % – Zvýraznění4 4 7" xfId="592" xr:uid="{00000000-0005-0000-0000-0000FC010000}"/>
    <cellStyle name="20 % – Zvýraznění4 4 8" xfId="593" xr:uid="{00000000-0005-0000-0000-0000FD010000}"/>
    <cellStyle name="20 % – Zvýraznění4 4 9" xfId="594" xr:uid="{00000000-0005-0000-0000-0000FE010000}"/>
    <cellStyle name="20 % – Zvýraznění5 2" xfId="595" xr:uid="{00000000-0005-0000-0000-000000020000}"/>
    <cellStyle name="20 % – Zvýraznění5 2 10" xfId="596" xr:uid="{00000000-0005-0000-0000-000001020000}"/>
    <cellStyle name="20 % – Zvýraznění5 2 11" xfId="597" xr:uid="{00000000-0005-0000-0000-000002020000}"/>
    <cellStyle name="20 % – Zvýraznění5 2 12" xfId="598" xr:uid="{00000000-0005-0000-0000-000003020000}"/>
    <cellStyle name="20 % – Zvýraznění5 2 13" xfId="599" xr:uid="{00000000-0005-0000-0000-000004020000}"/>
    <cellStyle name="20 % – Zvýraznění5 2 14" xfId="600" xr:uid="{00000000-0005-0000-0000-000005020000}"/>
    <cellStyle name="20 % – Zvýraznění5 2 15" xfId="601" xr:uid="{00000000-0005-0000-0000-000006020000}"/>
    <cellStyle name="20 % – Zvýraznění5 2 16" xfId="602" xr:uid="{00000000-0005-0000-0000-000007020000}"/>
    <cellStyle name="20 % – Zvýraznění5 2 2" xfId="603" xr:uid="{00000000-0005-0000-0000-000008020000}"/>
    <cellStyle name="20 % – Zvýraznění5 2 3" xfId="604" xr:uid="{00000000-0005-0000-0000-000009020000}"/>
    <cellStyle name="20 % – Zvýraznění5 2 4" xfId="605" xr:uid="{00000000-0005-0000-0000-00000A020000}"/>
    <cellStyle name="20 % – Zvýraznění5 2 5" xfId="606" xr:uid="{00000000-0005-0000-0000-00000B020000}"/>
    <cellStyle name="20 % – Zvýraznění5 2 6" xfId="607" xr:uid="{00000000-0005-0000-0000-00000C020000}"/>
    <cellStyle name="20 % – Zvýraznění5 2 7" xfId="608" xr:uid="{00000000-0005-0000-0000-00000D020000}"/>
    <cellStyle name="20 % – Zvýraznění5 2 8" xfId="609" xr:uid="{00000000-0005-0000-0000-00000E020000}"/>
    <cellStyle name="20 % – Zvýraznění5 2 9" xfId="610" xr:uid="{00000000-0005-0000-0000-00000F020000}"/>
    <cellStyle name="20 % – Zvýraznění5 3" xfId="611" xr:uid="{00000000-0005-0000-0000-000010020000}"/>
    <cellStyle name="20 % – Zvýraznění5 3 10" xfId="612" xr:uid="{00000000-0005-0000-0000-000011020000}"/>
    <cellStyle name="20 % – Zvýraznění5 3 11" xfId="613" xr:uid="{00000000-0005-0000-0000-000012020000}"/>
    <cellStyle name="20 % – Zvýraznění5 3 2" xfId="614" xr:uid="{00000000-0005-0000-0000-000013020000}"/>
    <cellStyle name="20 % – Zvýraznění5 3 3" xfId="615" xr:uid="{00000000-0005-0000-0000-000014020000}"/>
    <cellStyle name="20 % – Zvýraznění5 3 4" xfId="616" xr:uid="{00000000-0005-0000-0000-000015020000}"/>
    <cellStyle name="20 % – Zvýraznění5 3 5" xfId="617" xr:uid="{00000000-0005-0000-0000-000016020000}"/>
    <cellStyle name="20 % – Zvýraznění5 3 6" xfId="618" xr:uid="{00000000-0005-0000-0000-000017020000}"/>
    <cellStyle name="20 % – Zvýraznění5 3 7" xfId="619" xr:uid="{00000000-0005-0000-0000-000018020000}"/>
    <cellStyle name="20 % – Zvýraznění5 3 8" xfId="620" xr:uid="{00000000-0005-0000-0000-000019020000}"/>
    <cellStyle name="20 % – Zvýraznění5 3 9" xfId="621" xr:uid="{00000000-0005-0000-0000-00001A020000}"/>
    <cellStyle name="20 % – Zvýraznění5 4" xfId="622" xr:uid="{00000000-0005-0000-0000-00001B020000}"/>
    <cellStyle name="20 % – Zvýraznění5 4 10" xfId="623" xr:uid="{00000000-0005-0000-0000-00001C020000}"/>
    <cellStyle name="20 % – Zvýraznění5 4 11" xfId="624" xr:uid="{00000000-0005-0000-0000-00001D020000}"/>
    <cellStyle name="20 % – Zvýraznění5 4 2" xfId="625" xr:uid="{00000000-0005-0000-0000-00001E020000}"/>
    <cellStyle name="20 % – Zvýraznění5 4 3" xfId="626" xr:uid="{00000000-0005-0000-0000-00001F020000}"/>
    <cellStyle name="20 % – Zvýraznění5 4 4" xfId="627" xr:uid="{00000000-0005-0000-0000-000020020000}"/>
    <cellStyle name="20 % – Zvýraznění5 4 5" xfId="628" xr:uid="{00000000-0005-0000-0000-000021020000}"/>
    <cellStyle name="20 % – Zvýraznění5 4 6" xfId="629" xr:uid="{00000000-0005-0000-0000-000022020000}"/>
    <cellStyle name="20 % – Zvýraznění5 4 7" xfId="630" xr:uid="{00000000-0005-0000-0000-000023020000}"/>
    <cellStyle name="20 % – Zvýraznění5 4 8" xfId="631" xr:uid="{00000000-0005-0000-0000-000024020000}"/>
    <cellStyle name="20 % – Zvýraznění5 4 9" xfId="632" xr:uid="{00000000-0005-0000-0000-000025020000}"/>
    <cellStyle name="20 % – Zvýraznění6 2" xfId="633" xr:uid="{00000000-0005-0000-0000-000027020000}"/>
    <cellStyle name="20 % – Zvýraznění6 2 10" xfId="634" xr:uid="{00000000-0005-0000-0000-000028020000}"/>
    <cellStyle name="20 % – Zvýraznění6 2 11" xfId="635" xr:uid="{00000000-0005-0000-0000-000029020000}"/>
    <cellStyle name="20 % – Zvýraznění6 2 12" xfId="636" xr:uid="{00000000-0005-0000-0000-00002A020000}"/>
    <cellStyle name="20 % – Zvýraznění6 2 13" xfId="637" xr:uid="{00000000-0005-0000-0000-00002B020000}"/>
    <cellStyle name="20 % – Zvýraznění6 2 14" xfId="638" xr:uid="{00000000-0005-0000-0000-00002C020000}"/>
    <cellStyle name="20 % – Zvýraznění6 2 15" xfId="639" xr:uid="{00000000-0005-0000-0000-00002D020000}"/>
    <cellStyle name="20 % – Zvýraznění6 2 16" xfId="640" xr:uid="{00000000-0005-0000-0000-00002E020000}"/>
    <cellStyle name="20 % – Zvýraznění6 2 2" xfId="641" xr:uid="{00000000-0005-0000-0000-00002F020000}"/>
    <cellStyle name="20 % – Zvýraznění6 2 3" xfId="642" xr:uid="{00000000-0005-0000-0000-000030020000}"/>
    <cellStyle name="20 % – Zvýraznění6 2 4" xfId="643" xr:uid="{00000000-0005-0000-0000-000031020000}"/>
    <cellStyle name="20 % – Zvýraznění6 2 5" xfId="644" xr:uid="{00000000-0005-0000-0000-000032020000}"/>
    <cellStyle name="20 % – Zvýraznění6 2 6" xfId="645" xr:uid="{00000000-0005-0000-0000-000033020000}"/>
    <cellStyle name="20 % – Zvýraznění6 2 7" xfId="646" xr:uid="{00000000-0005-0000-0000-000034020000}"/>
    <cellStyle name="20 % – Zvýraznění6 2 8" xfId="647" xr:uid="{00000000-0005-0000-0000-000035020000}"/>
    <cellStyle name="20 % – Zvýraznění6 2 9" xfId="648" xr:uid="{00000000-0005-0000-0000-000036020000}"/>
    <cellStyle name="20 % – Zvýraznění6 3" xfId="649" xr:uid="{00000000-0005-0000-0000-000037020000}"/>
    <cellStyle name="20 % – Zvýraznění6 3 10" xfId="650" xr:uid="{00000000-0005-0000-0000-000038020000}"/>
    <cellStyle name="20 % – Zvýraznění6 3 11" xfId="651" xr:uid="{00000000-0005-0000-0000-000039020000}"/>
    <cellStyle name="20 % – Zvýraznění6 3 2" xfId="652" xr:uid="{00000000-0005-0000-0000-00003A020000}"/>
    <cellStyle name="20 % – Zvýraznění6 3 3" xfId="653" xr:uid="{00000000-0005-0000-0000-00003B020000}"/>
    <cellStyle name="20 % – Zvýraznění6 3 4" xfId="654" xr:uid="{00000000-0005-0000-0000-00003C020000}"/>
    <cellStyle name="20 % – Zvýraznění6 3 5" xfId="655" xr:uid="{00000000-0005-0000-0000-00003D020000}"/>
    <cellStyle name="20 % – Zvýraznění6 3 6" xfId="656" xr:uid="{00000000-0005-0000-0000-00003E020000}"/>
    <cellStyle name="20 % – Zvýraznění6 3 7" xfId="657" xr:uid="{00000000-0005-0000-0000-00003F020000}"/>
    <cellStyle name="20 % – Zvýraznění6 3 8" xfId="658" xr:uid="{00000000-0005-0000-0000-000040020000}"/>
    <cellStyle name="20 % – Zvýraznění6 3 9" xfId="659" xr:uid="{00000000-0005-0000-0000-000041020000}"/>
    <cellStyle name="20 % – Zvýraznění6 4" xfId="660" xr:uid="{00000000-0005-0000-0000-000042020000}"/>
    <cellStyle name="20 % – Zvýraznění6 4 10" xfId="661" xr:uid="{00000000-0005-0000-0000-000043020000}"/>
    <cellStyle name="20 % – Zvýraznění6 4 11" xfId="662" xr:uid="{00000000-0005-0000-0000-000044020000}"/>
    <cellStyle name="20 % – Zvýraznění6 4 2" xfId="663" xr:uid="{00000000-0005-0000-0000-000045020000}"/>
    <cellStyle name="20 % – Zvýraznění6 4 3" xfId="664" xr:uid="{00000000-0005-0000-0000-000046020000}"/>
    <cellStyle name="20 % – Zvýraznění6 4 4" xfId="665" xr:uid="{00000000-0005-0000-0000-000047020000}"/>
    <cellStyle name="20 % – Zvýraznění6 4 5" xfId="666" xr:uid="{00000000-0005-0000-0000-000048020000}"/>
    <cellStyle name="20 % – Zvýraznění6 4 6" xfId="667" xr:uid="{00000000-0005-0000-0000-000049020000}"/>
    <cellStyle name="20 % – Zvýraznění6 4 7" xfId="668" xr:uid="{00000000-0005-0000-0000-00004A020000}"/>
    <cellStyle name="20 % – Zvýraznění6 4 8" xfId="669" xr:uid="{00000000-0005-0000-0000-00004B020000}"/>
    <cellStyle name="20 % – Zvýraznění6 4 9" xfId="670" xr:uid="{00000000-0005-0000-0000-00004C020000}"/>
    <cellStyle name="20 % - zvýraznenie1" xfId="7" xr:uid="{00000000-0005-0000-0000-00004D020000}"/>
    <cellStyle name="20 % - zvýraznenie2" xfId="8" xr:uid="{00000000-0005-0000-0000-00004E020000}"/>
    <cellStyle name="20 % - zvýraznenie3" xfId="9" xr:uid="{00000000-0005-0000-0000-00004F020000}"/>
    <cellStyle name="20 % - zvýraznenie4" xfId="10" xr:uid="{00000000-0005-0000-0000-000050020000}"/>
    <cellStyle name="20 % - zvýraznenie5" xfId="11" xr:uid="{00000000-0005-0000-0000-000051020000}"/>
    <cellStyle name="20 % - zvýraznenie6" xfId="12" xr:uid="{00000000-0005-0000-0000-000052020000}"/>
    <cellStyle name="40 % – Zvýraznění 1" xfId="13" builtinId="31" customBuiltin="1"/>
    <cellStyle name="40 % – Zvýraznění 2" xfId="14" builtinId="35" customBuiltin="1"/>
    <cellStyle name="40 % – Zvýraznění 3" xfId="15" builtinId="39" customBuiltin="1"/>
    <cellStyle name="40 % – Zvýraznění 4" xfId="16" builtinId="43" customBuiltin="1"/>
    <cellStyle name="40 % – Zvýraznění 5" xfId="17" builtinId="47" customBuiltin="1"/>
    <cellStyle name="40 % – Zvýraznění 6" xfId="18" builtinId="51" customBuiltin="1"/>
    <cellStyle name="40 % – Zvýraznění1 2" xfId="671" xr:uid="{00000000-0005-0000-0000-000054020000}"/>
    <cellStyle name="40 % – Zvýraznění1 2 10" xfId="672" xr:uid="{00000000-0005-0000-0000-000055020000}"/>
    <cellStyle name="40 % – Zvýraznění1 2 11" xfId="673" xr:uid="{00000000-0005-0000-0000-000056020000}"/>
    <cellStyle name="40 % – Zvýraznění1 2 12" xfId="674" xr:uid="{00000000-0005-0000-0000-000057020000}"/>
    <cellStyle name="40 % – Zvýraznění1 2 13" xfId="675" xr:uid="{00000000-0005-0000-0000-000058020000}"/>
    <cellStyle name="40 % – Zvýraznění1 2 14" xfId="676" xr:uid="{00000000-0005-0000-0000-000059020000}"/>
    <cellStyle name="40 % – Zvýraznění1 2 15" xfId="677" xr:uid="{00000000-0005-0000-0000-00005A020000}"/>
    <cellStyle name="40 % – Zvýraznění1 2 16" xfId="678" xr:uid="{00000000-0005-0000-0000-00005B020000}"/>
    <cellStyle name="40 % – Zvýraznění1 2 2" xfId="679" xr:uid="{00000000-0005-0000-0000-00005C020000}"/>
    <cellStyle name="40 % – Zvýraznění1 2 3" xfId="680" xr:uid="{00000000-0005-0000-0000-00005D020000}"/>
    <cellStyle name="40 % – Zvýraznění1 2 4" xfId="681" xr:uid="{00000000-0005-0000-0000-00005E020000}"/>
    <cellStyle name="40 % – Zvýraznění1 2 5" xfId="682" xr:uid="{00000000-0005-0000-0000-00005F020000}"/>
    <cellStyle name="40 % – Zvýraznění1 2 6" xfId="683" xr:uid="{00000000-0005-0000-0000-000060020000}"/>
    <cellStyle name="40 % – Zvýraznění1 2 7" xfId="684" xr:uid="{00000000-0005-0000-0000-000061020000}"/>
    <cellStyle name="40 % – Zvýraznění1 2 8" xfId="685" xr:uid="{00000000-0005-0000-0000-000062020000}"/>
    <cellStyle name="40 % – Zvýraznění1 2 9" xfId="686" xr:uid="{00000000-0005-0000-0000-000063020000}"/>
    <cellStyle name="40 % – Zvýraznění1 3" xfId="687" xr:uid="{00000000-0005-0000-0000-000064020000}"/>
    <cellStyle name="40 % – Zvýraznění1 3 10" xfId="688" xr:uid="{00000000-0005-0000-0000-000065020000}"/>
    <cellStyle name="40 % – Zvýraznění1 3 11" xfId="689" xr:uid="{00000000-0005-0000-0000-000066020000}"/>
    <cellStyle name="40 % – Zvýraznění1 3 2" xfId="690" xr:uid="{00000000-0005-0000-0000-000067020000}"/>
    <cellStyle name="40 % – Zvýraznění1 3 3" xfId="691" xr:uid="{00000000-0005-0000-0000-000068020000}"/>
    <cellStyle name="40 % – Zvýraznění1 3 4" xfId="692" xr:uid="{00000000-0005-0000-0000-000069020000}"/>
    <cellStyle name="40 % – Zvýraznění1 3 5" xfId="693" xr:uid="{00000000-0005-0000-0000-00006A020000}"/>
    <cellStyle name="40 % – Zvýraznění1 3 6" xfId="694" xr:uid="{00000000-0005-0000-0000-00006B020000}"/>
    <cellStyle name="40 % – Zvýraznění1 3 7" xfId="695" xr:uid="{00000000-0005-0000-0000-00006C020000}"/>
    <cellStyle name="40 % – Zvýraznění1 3 8" xfId="696" xr:uid="{00000000-0005-0000-0000-00006D020000}"/>
    <cellStyle name="40 % – Zvýraznění1 3 9" xfId="697" xr:uid="{00000000-0005-0000-0000-00006E020000}"/>
    <cellStyle name="40 % – Zvýraznění1 4" xfId="698" xr:uid="{00000000-0005-0000-0000-00006F020000}"/>
    <cellStyle name="40 % – Zvýraznění1 4 10" xfId="699" xr:uid="{00000000-0005-0000-0000-000070020000}"/>
    <cellStyle name="40 % – Zvýraznění1 4 11" xfId="700" xr:uid="{00000000-0005-0000-0000-000071020000}"/>
    <cellStyle name="40 % – Zvýraznění1 4 2" xfId="701" xr:uid="{00000000-0005-0000-0000-000072020000}"/>
    <cellStyle name="40 % – Zvýraznění1 4 3" xfId="702" xr:uid="{00000000-0005-0000-0000-000073020000}"/>
    <cellStyle name="40 % – Zvýraznění1 4 4" xfId="703" xr:uid="{00000000-0005-0000-0000-000074020000}"/>
    <cellStyle name="40 % – Zvýraznění1 4 5" xfId="704" xr:uid="{00000000-0005-0000-0000-000075020000}"/>
    <cellStyle name="40 % – Zvýraznění1 4 6" xfId="705" xr:uid="{00000000-0005-0000-0000-000076020000}"/>
    <cellStyle name="40 % – Zvýraznění1 4 7" xfId="706" xr:uid="{00000000-0005-0000-0000-000077020000}"/>
    <cellStyle name="40 % – Zvýraznění1 4 8" xfId="707" xr:uid="{00000000-0005-0000-0000-000078020000}"/>
    <cellStyle name="40 % – Zvýraznění1 4 9" xfId="708" xr:uid="{00000000-0005-0000-0000-000079020000}"/>
    <cellStyle name="40 % – Zvýraznění2 2" xfId="709" xr:uid="{00000000-0005-0000-0000-00007B020000}"/>
    <cellStyle name="40 % – Zvýraznění2 2 10" xfId="710" xr:uid="{00000000-0005-0000-0000-00007C020000}"/>
    <cellStyle name="40 % – Zvýraznění2 2 11" xfId="711" xr:uid="{00000000-0005-0000-0000-00007D020000}"/>
    <cellStyle name="40 % – Zvýraznění2 2 12" xfId="712" xr:uid="{00000000-0005-0000-0000-00007E020000}"/>
    <cellStyle name="40 % – Zvýraznění2 2 13" xfId="713" xr:uid="{00000000-0005-0000-0000-00007F020000}"/>
    <cellStyle name="40 % – Zvýraznění2 2 14" xfId="714" xr:uid="{00000000-0005-0000-0000-000080020000}"/>
    <cellStyle name="40 % – Zvýraznění2 2 15" xfId="715" xr:uid="{00000000-0005-0000-0000-000081020000}"/>
    <cellStyle name="40 % – Zvýraznění2 2 16" xfId="716" xr:uid="{00000000-0005-0000-0000-000082020000}"/>
    <cellStyle name="40 % – Zvýraznění2 2 2" xfId="717" xr:uid="{00000000-0005-0000-0000-000083020000}"/>
    <cellStyle name="40 % – Zvýraznění2 2 3" xfId="718" xr:uid="{00000000-0005-0000-0000-000084020000}"/>
    <cellStyle name="40 % – Zvýraznění2 2 4" xfId="719" xr:uid="{00000000-0005-0000-0000-000085020000}"/>
    <cellStyle name="40 % – Zvýraznění2 2 5" xfId="720" xr:uid="{00000000-0005-0000-0000-000086020000}"/>
    <cellStyle name="40 % – Zvýraznění2 2 6" xfId="721" xr:uid="{00000000-0005-0000-0000-000087020000}"/>
    <cellStyle name="40 % – Zvýraznění2 2 7" xfId="722" xr:uid="{00000000-0005-0000-0000-000088020000}"/>
    <cellStyle name="40 % – Zvýraznění2 2 8" xfId="723" xr:uid="{00000000-0005-0000-0000-000089020000}"/>
    <cellStyle name="40 % – Zvýraznění2 2 9" xfId="724" xr:uid="{00000000-0005-0000-0000-00008A020000}"/>
    <cellStyle name="40 % – Zvýraznění2 3" xfId="725" xr:uid="{00000000-0005-0000-0000-00008B020000}"/>
    <cellStyle name="40 % – Zvýraznění2 3 10" xfId="726" xr:uid="{00000000-0005-0000-0000-00008C020000}"/>
    <cellStyle name="40 % – Zvýraznění2 3 11" xfId="727" xr:uid="{00000000-0005-0000-0000-00008D020000}"/>
    <cellStyle name="40 % – Zvýraznění2 3 2" xfId="728" xr:uid="{00000000-0005-0000-0000-00008E020000}"/>
    <cellStyle name="40 % – Zvýraznění2 3 3" xfId="729" xr:uid="{00000000-0005-0000-0000-00008F020000}"/>
    <cellStyle name="40 % – Zvýraznění2 3 4" xfId="730" xr:uid="{00000000-0005-0000-0000-000090020000}"/>
    <cellStyle name="40 % – Zvýraznění2 3 5" xfId="731" xr:uid="{00000000-0005-0000-0000-000091020000}"/>
    <cellStyle name="40 % – Zvýraznění2 3 6" xfId="732" xr:uid="{00000000-0005-0000-0000-000092020000}"/>
    <cellStyle name="40 % – Zvýraznění2 3 7" xfId="733" xr:uid="{00000000-0005-0000-0000-000093020000}"/>
    <cellStyle name="40 % – Zvýraznění2 3 8" xfId="734" xr:uid="{00000000-0005-0000-0000-000094020000}"/>
    <cellStyle name="40 % – Zvýraznění2 3 9" xfId="735" xr:uid="{00000000-0005-0000-0000-000095020000}"/>
    <cellStyle name="40 % – Zvýraznění2 4" xfId="736" xr:uid="{00000000-0005-0000-0000-000096020000}"/>
    <cellStyle name="40 % – Zvýraznění2 4 10" xfId="737" xr:uid="{00000000-0005-0000-0000-000097020000}"/>
    <cellStyle name="40 % – Zvýraznění2 4 11" xfId="738" xr:uid="{00000000-0005-0000-0000-000098020000}"/>
    <cellStyle name="40 % – Zvýraznění2 4 2" xfId="739" xr:uid="{00000000-0005-0000-0000-000099020000}"/>
    <cellStyle name="40 % – Zvýraznění2 4 3" xfId="740" xr:uid="{00000000-0005-0000-0000-00009A020000}"/>
    <cellStyle name="40 % – Zvýraznění2 4 4" xfId="741" xr:uid="{00000000-0005-0000-0000-00009B020000}"/>
    <cellStyle name="40 % – Zvýraznění2 4 5" xfId="742" xr:uid="{00000000-0005-0000-0000-00009C020000}"/>
    <cellStyle name="40 % – Zvýraznění2 4 6" xfId="743" xr:uid="{00000000-0005-0000-0000-00009D020000}"/>
    <cellStyle name="40 % – Zvýraznění2 4 7" xfId="744" xr:uid="{00000000-0005-0000-0000-00009E020000}"/>
    <cellStyle name="40 % – Zvýraznění2 4 8" xfId="745" xr:uid="{00000000-0005-0000-0000-00009F020000}"/>
    <cellStyle name="40 % – Zvýraznění2 4 9" xfId="746" xr:uid="{00000000-0005-0000-0000-0000A0020000}"/>
    <cellStyle name="40 % – Zvýraznění3 2" xfId="747" xr:uid="{00000000-0005-0000-0000-0000A2020000}"/>
    <cellStyle name="40 % – Zvýraznění3 2 10" xfId="748" xr:uid="{00000000-0005-0000-0000-0000A3020000}"/>
    <cellStyle name="40 % – Zvýraznění3 2 11" xfId="749" xr:uid="{00000000-0005-0000-0000-0000A4020000}"/>
    <cellStyle name="40 % – Zvýraznění3 2 12" xfId="750" xr:uid="{00000000-0005-0000-0000-0000A5020000}"/>
    <cellStyle name="40 % – Zvýraznění3 2 13" xfId="751" xr:uid="{00000000-0005-0000-0000-0000A6020000}"/>
    <cellStyle name="40 % – Zvýraznění3 2 14" xfId="752" xr:uid="{00000000-0005-0000-0000-0000A7020000}"/>
    <cellStyle name="40 % – Zvýraznění3 2 15" xfId="753" xr:uid="{00000000-0005-0000-0000-0000A8020000}"/>
    <cellStyle name="40 % – Zvýraznění3 2 16" xfId="754" xr:uid="{00000000-0005-0000-0000-0000A9020000}"/>
    <cellStyle name="40 % – Zvýraznění3 2 2" xfId="755" xr:uid="{00000000-0005-0000-0000-0000AA020000}"/>
    <cellStyle name="40 % – Zvýraznění3 2 3" xfId="756" xr:uid="{00000000-0005-0000-0000-0000AB020000}"/>
    <cellStyle name="40 % – Zvýraznění3 2 4" xfId="757" xr:uid="{00000000-0005-0000-0000-0000AC020000}"/>
    <cellStyle name="40 % – Zvýraznění3 2 5" xfId="758" xr:uid="{00000000-0005-0000-0000-0000AD020000}"/>
    <cellStyle name="40 % – Zvýraznění3 2 6" xfId="759" xr:uid="{00000000-0005-0000-0000-0000AE020000}"/>
    <cellStyle name="40 % – Zvýraznění3 2 7" xfId="760" xr:uid="{00000000-0005-0000-0000-0000AF020000}"/>
    <cellStyle name="40 % – Zvýraznění3 2 8" xfId="761" xr:uid="{00000000-0005-0000-0000-0000B0020000}"/>
    <cellStyle name="40 % – Zvýraznění3 2 9" xfId="762" xr:uid="{00000000-0005-0000-0000-0000B1020000}"/>
    <cellStyle name="40 % – Zvýraznění3 3" xfId="763" xr:uid="{00000000-0005-0000-0000-0000B2020000}"/>
    <cellStyle name="40 % – Zvýraznění3 3 10" xfId="764" xr:uid="{00000000-0005-0000-0000-0000B3020000}"/>
    <cellStyle name="40 % – Zvýraznění3 3 11" xfId="765" xr:uid="{00000000-0005-0000-0000-0000B4020000}"/>
    <cellStyle name="40 % – Zvýraznění3 3 2" xfId="766" xr:uid="{00000000-0005-0000-0000-0000B5020000}"/>
    <cellStyle name="40 % – Zvýraznění3 3 3" xfId="767" xr:uid="{00000000-0005-0000-0000-0000B6020000}"/>
    <cellStyle name="40 % – Zvýraznění3 3 4" xfId="768" xr:uid="{00000000-0005-0000-0000-0000B7020000}"/>
    <cellStyle name="40 % – Zvýraznění3 3 5" xfId="769" xr:uid="{00000000-0005-0000-0000-0000B8020000}"/>
    <cellStyle name="40 % – Zvýraznění3 3 6" xfId="770" xr:uid="{00000000-0005-0000-0000-0000B9020000}"/>
    <cellStyle name="40 % – Zvýraznění3 3 7" xfId="771" xr:uid="{00000000-0005-0000-0000-0000BA020000}"/>
    <cellStyle name="40 % – Zvýraznění3 3 8" xfId="772" xr:uid="{00000000-0005-0000-0000-0000BB020000}"/>
    <cellStyle name="40 % – Zvýraznění3 3 9" xfId="773" xr:uid="{00000000-0005-0000-0000-0000BC020000}"/>
    <cellStyle name="40 % – Zvýraznění3 4" xfId="774" xr:uid="{00000000-0005-0000-0000-0000BD020000}"/>
    <cellStyle name="40 % – Zvýraznění3 4 10" xfId="775" xr:uid="{00000000-0005-0000-0000-0000BE020000}"/>
    <cellStyle name="40 % – Zvýraznění3 4 11" xfId="776" xr:uid="{00000000-0005-0000-0000-0000BF020000}"/>
    <cellStyle name="40 % – Zvýraznění3 4 2" xfId="777" xr:uid="{00000000-0005-0000-0000-0000C0020000}"/>
    <cellStyle name="40 % – Zvýraznění3 4 3" xfId="778" xr:uid="{00000000-0005-0000-0000-0000C1020000}"/>
    <cellStyle name="40 % – Zvýraznění3 4 4" xfId="779" xr:uid="{00000000-0005-0000-0000-0000C2020000}"/>
    <cellStyle name="40 % – Zvýraznění3 4 5" xfId="780" xr:uid="{00000000-0005-0000-0000-0000C3020000}"/>
    <cellStyle name="40 % – Zvýraznění3 4 6" xfId="781" xr:uid="{00000000-0005-0000-0000-0000C4020000}"/>
    <cellStyle name="40 % – Zvýraznění3 4 7" xfId="782" xr:uid="{00000000-0005-0000-0000-0000C5020000}"/>
    <cellStyle name="40 % – Zvýraznění3 4 8" xfId="783" xr:uid="{00000000-0005-0000-0000-0000C6020000}"/>
    <cellStyle name="40 % – Zvýraznění3 4 9" xfId="784" xr:uid="{00000000-0005-0000-0000-0000C7020000}"/>
    <cellStyle name="40 % – Zvýraznění4 2" xfId="785" xr:uid="{00000000-0005-0000-0000-0000C9020000}"/>
    <cellStyle name="40 % – Zvýraznění4 2 10" xfId="786" xr:uid="{00000000-0005-0000-0000-0000CA020000}"/>
    <cellStyle name="40 % – Zvýraznění4 2 11" xfId="787" xr:uid="{00000000-0005-0000-0000-0000CB020000}"/>
    <cellStyle name="40 % – Zvýraznění4 2 12" xfId="788" xr:uid="{00000000-0005-0000-0000-0000CC020000}"/>
    <cellStyle name="40 % – Zvýraznění4 2 13" xfId="789" xr:uid="{00000000-0005-0000-0000-0000CD020000}"/>
    <cellStyle name="40 % – Zvýraznění4 2 14" xfId="790" xr:uid="{00000000-0005-0000-0000-0000CE020000}"/>
    <cellStyle name="40 % – Zvýraznění4 2 15" xfId="791" xr:uid="{00000000-0005-0000-0000-0000CF020000}"/>
    <cellStyle name="40 % – Zvýraznění4 2 16" xfId="792" xr:uid="{00000000-0005-0000-0000-0000D0020000}"/>
    <cellStyle name="40 % – Zvýraznění4 2 2" xfId="793" xr:uid="{00000000-0005-0000-0000-0000D1020000}"/>
    <cellStyle name="40 % – Zvýraznění4 2 3" xfId="794" xr:uid="{00000000-0005-0000-0000-0000D2020000}"/>
    <cellStyle name="40 % – Zvýraznění4 2 4" xfId="795" xr:uid="{00000000-0005-0000-0000-0000D3020000}"/>
    <cellStyle name="40 % – Zvýraznění4 2 5" xfId="796" xr:uid="{00000000-0005-0000-0000-0000D4020000}"/>
    <cellStyle name="40 % – Zvýraznění4 2 6" xfId="797" xr:uid="{00000000-0005-0000-0000-0000D5020000}"/>
    <cellStyle name="40 % – Zvýraznění4 2 7" xfId="798" xr:uid="{00000000-0005-0000-0000-0000D6020000}"/>
    <cellStyle name="40 % – Zvýraznění4 2 8" xfId="799" xr:uid="{00000000-0005-0000-0000-0000D7020000}"/>
    <cellStyle name="40 % – Zvýraznění4 2 9" xfId="800" xr:uid="{00000000-0005-0000-0000-0000D8020000}"/>
    <cellStyle name="40 % – Zvýraznění4 3" xfId="801" xr:uid="{00000000-0005-0000-0000-0000D9020000}"/>
    <cellStyle name="40 % – Zvýraznění4 3 10" xfId="802" xr:uid="{00000000-0005-0000-0000-0000DA020000}"/>
    <cellStyle name="40 % – Zvýraznění4 3 11" xfId="803" xr:uid="{00000000-0005-0000-0000-0000DB020000}"/>
    <cellStyle name="40 % – Zvýraznění4 3 2" xfId="804" xr:uid="{00000000-0005-0000-0000-0000DC020000}"/>
    <cellStyle name="40 % – Zvýraznění4 3 3" xfId="805" xr:uid="{00000000-0005-0000-0000-0000DD020000}"/>
    <cellStyle name="40 % – Zvýraznění4 3 4" xfId="806" xr:uid="{00000000-0005-0000-0000-0000DE020000}"/>
    <cellStyle name="40 % – Zvýraznění4 3 5" xfId="807" xr:uid="{00000000-0005-0000-0000-0000DF020000}"/>
    <cellStyle name="40 % – Zvýraznění4 3 6" xfId="808" xr:uid="{00000000-0005-0000-0000-0000E0020000}"/>
    <cellStyle name="40 % – Zvýraznění4 3 7" xfId="809" xr:uid="{00000000-0005-0000-0000-0000E1020000}"/>
    <cellStyle name="40 % – Zvýraznění4 3 8" xfId="810" xr:uid="{00000000-0005-0000-0000-0000E2020000}"/>
    <cellStyle name="40 % – Zvýraznění4 3 9" xfId="811" xr:uid="{00000000-0005-0000-0000-0000E3020000}"/>
    <cellStyle name="40 % – Zvýraznění4 4" xfId="812" xr:uid="{00000000-0005-0000-0000-0000E4020000}"/>
    <cellStyle name="40 % – Zvýraznění4 4 10" xfId="813" xr:uid="{00000000-0005-0000-0000-0000E5020000}"/>
    <cellStyle name="40 % – Zvýraznění4 4 11" xfId="814" xr:uid="{00000000-0005-0000-0000-0000E6020000}"/>
    <cellStyle name="40 % – Zvýraznění4 4 2" xfId="815" xr:uid="{00000000-0005-0000-0000-0000E7020000}"/>
    <cellStyle name="40 % – Zvýraznění4 4 3" xfId="816" xr:uid="{00000000-0005-0000-0000-0000E8020000}"/>
    <cellStyle name="40 % – Zvýraznění4 4 4" xfId="817" xr:uid="{00000000-0005-0000-0000-0000E9020000}"/>
    <cellStyle name="40 % – Zvýraznění4 4 5" xfId="818" xr:uid="{00000000-0005-0000-0000-0000EA020000}"/>
    <cellStyle name="40 % – Zvýraznění4 4 6" xfId="819" xr:uid="{00000000-0005-0000-0000-0000EB020000}"/>
    <cellStyle name="40 % – Zvýraznění4 4 7" xfId="820" xr:uid="{00000000-0005-0000-0000-0000EC020000}"/>
    <cellStyle name="40 % – Zvýraznění4 4 8" xfId="821" xr:uid="{00000000-0005-0000-0000-0000ED020000}"/>
    <cellStyle name="40 % – Zvýraznění4 4 9" xfId="822" xr:uid="{00000000-0005-0000-0000-0000EE020000}"/>
    <cellStyle name="40 % – Zvýraznění5 2" xfId="823" xr:uid="{00000000-0005-0000-0000-0000F0020000}"/>
    <cellStyle name="40 % – Zvýraznění5 2 10" xfId="824" xr:uid="{00000000-0005-0000-0000-0000F1020000}"/>
    <cellStyle name="40 % – Zvýraznění5 2 11" xfId="825" xr:uid="{00000000-0005-0000-0000-0000F2020000}"/>
    <cellStyle name="40 % – Zvýraznění5 2 12" xfId="826" xr:uid="{00000000-0005-0000-0000-0000F3020000}"/>
    <cellStyle name="40 % – Zvýraznění5 2 13" xfId="827" xr:uid="{00000000-0005-0000-0000-0000F4020000}"/>
    <cellStyle name="40 % – Zvýraznění5 2 14" xfId="828" xr:uid="{00000000-0005-0000-0000-0000F5020000}"/>
    <cellStyle name="40 % – Zvýraznění5 2 15" xfId="829" xr:uid="{00000000-0005-0000-0000-0000F6020000}"/>
    <cellStyle name="40 % – Zvýraznění5 2 16" xfId="830" xr:uid="{00000000-0005-0000-0000-0000F7020000}"/>
    <cellStyle name="40 % – Zvýraznění5 2 2" xfId="831" xr:uid="{00000000-0005-0000-0000-0000F8020000}"/>
    <cellStyle name="40 % – Zvýraznění5 2 3" xfId="832" xr:uid="{00000000-0005-0000-0000-0000F9020000}"/>
    <cellStyle name="40 % – Zvýraznění5 2 4" xfId="833" xr:uid="{00000000-0005-0000-0000-0000FA020000}"/>
    <cellStyle name="40 % – Zvýraznění5 2 5" xfId="834" xr:uid="{00000000-0005-0000-0000-0000FB020000}"/>
    <cellStyle name="40 % – Zvýraznění5 2 6" xfId="835" xr:uid="{00000000-0005-0000-0000-0000FC020000}"/>
    <cellStyle name="40 % – Zvýraznění5 2 7" xfId="836" xr:uid="{00000000-0005-0000-0000-0000FD020000}"/>
    <cellStyle name="40 % – Zvýraznění5 2 8" xfId="837" xr:uid="{00000000-0005-0000-0000-0000FE020000}"/>
    <cellStyle name="40 % – Zvýraznění5 2 9" xfId="838" xr:uid="{00000000-0005-0000-0000-0000FF020000}"/>
    <cellStyle name="40 % – Zvýraznění5 3" xfId="839" xr:uid="{00000000-0005-0000-0000-000000030000}"/>
    <cellStyle name="40 % – Zvýraznění5 3 10" xfId="840" xr:uid="{00000000-0005-0000-0000-000001030000}"/>
    <cellStyle name="40 % – Zvýraznění5 3 11" xfId="841" xr:uid="{00000000-0005-0000-0000-000002030000}"/>
    <cellStyle name="40 % – Zvýraznění5 3 2" xfId="842" xr:uid="{00000000-0005-0000-0000-000003030000}"/>
    <cellStyle name="40 % – Zvýraznění5 3 3" xfId="843" xr:uid="{00000000-0005-0000-0000-000004030000}"/>
    <cellStyle name="40 % – Zvýraznění5 3 4" xfId="844" xr:uid="{00000000-0005-0000-0000-000005030000}"/>
    <cellStyle name="40 % – Zvýraznění5 3 5" xfId="845" xr:uid="{00000000-0005-0000-0000-000006030000}"/>
    <cellStyle name="40 % – Zvýraznění5 3 6" xfId="846" xr:uid="{00000000-0005-0000-0000-000007030000}"/>
    <cellStyle name="40 % – Zvýraznění5 3 7" xfId="847" xr:uid="{00000000-0005-0000-0000-000008030000}"/>
    <cellStyle name="40 % – Zvýraznění5 3 8" xfId="848" xr:uid="{00000000-0005-0000-0000-000009030000}"/>
    <cellStyle name="40 % – Zvýraznění5 3 9" xfId="849" xr:uid="{00000000-0005-0000-0000-00000A030000}"/>
    <cellStyle name="40 % – Zvýraznění5 4" xfId="850" xr:uid="{00000000-0005-0000-0000-00000B030000}"/>
    <cellStyle name="40 % – Zvýraznění5 4 10" xfId="851" xr:uid="{00000000-0005-0000-0000-00000C030000}"/>
    <cellStyle name="40 % – Zvýraznění5 4 11" xfId="852" xr:uid="{00000000-0005-0000-0000-00000D030000}"/>
    <cellStyle name="40 % – Zvýraznění5 4 2" xfId="853" xr:uid="{00000000-0005-0000-0000-00000E030000}"/>
    <cellStyle name="40 % – Zvýraznění5 4 3" xfId="854" xr:uid="{00000000-0005-0000-0000-00000F030000}"/>
    <cellStyle name="40 % – Zvýraznění5 4 4" xfId="855" xr:uid="{00000000-0005-0000-0000-000010030000}"/>
    <cellStyle name="40 % – Zvýraznění5 4 5" xfId="856" xr:uid="{00000000-0005-0000-0000-000011030000}"/>
    <cellStyle name="40 % – Zvýraznění5 4 6" xfId="857" xr:uid="{00000000-0005-0000-0000-000012030000}"/>
    <cellStyle name="40 % – Zvýraznění5 4 7" xfId="858" xr:uid="{00000000-0005-0000-0000-000013030000}"/>
    <cellStyle name="40 % – Zvýraznění5 4 8" xfId="859" xr:uid="{00000000-0005-0000-0000-000014030000}"/>
    <cellStyle name="40 % – Zvýraznění5 4 9" xfId="860" xr:uid="{00000000-0005-0000-0000-000015030000}"/>
    <cellStyle name="40 % – Zvýraznění6 2" xfId="861" xr:uid="{00000000-0005-0000-0000-000017030000}"/>
    <cellStyle name="40 % – Zvýraznění6 2 10" xfId="862" xr:uid="{00000000-0005-0000-0000-000018030000}"/>
    <cellStyle name="40 % – Zvýraznění6 2 11" xfId="863" xr:uid="{00000000-0005-0000-0000-000019030000}"/>
    <cellStyle name="40 % – Zvýraznění6 2 12" xfId="864" xr:uid="{00000000-0005-0000-0000-00001A030000}"/>
    <cellStyle name="40 % – Zvýraznění6 2 13" xfId="865" xr:uid="{00000000-0005-0000-0000-00001B030000}"/>
    <cellStyle name="40 % – Zvýraznění6 2 14" xfId="866" xr:uid="{00000000-0005-0000-0000-00001C030000}"/>
    <cellStyle name="40 % – Zvýraznění6 2 15" xfId="867" xr:uid="{00000000-0005-0000-0000-00001D030000}"/>
    <cellStyle name="40 % – Zvýraznění6 2 16" xfId="868" xr:uid="{00000000-0005-0000-0000-00001E030000}"/>
    <cellStyle name="40 % – Zvýraznění6 2 2" xfId="869" xr:uid="{00000000-0005-0000-0000-00001F030000}"/>
    <cellStyle name="40 % – Zvýraznění6 2 3" xfId="870" xr:uid="{00000000-0005-0000-0000-000020030000}"/>
    <cellStyle name="40 % – Zvýraznění6 2 4" xfId="871" xr:uid="{00000000-0005-0000-0000-000021030000}"/>
    <cellStyle name="40 % – Zvýraznění6 2 5" xfId="872" xr:uid="{00000000-0005-0000-0000-000022030000}"/>
    <cellStyle name="40 % – Zvýraznění6 2 6" xfId="873" xr:uid="{00000000-0005-0000-0000-000023030000}"/>
    <cellStyle name="40 % – Zvýraznění6 2 7" xfId="874" xr:uid="{00000000-0005-0000-0000-000024030000}"/>
    <cellStyle name="40 % – Zvýraznění6 2 8" xfId="875" xr:uid="{00000000-0005-0000-0000-000025030000}"/>
    <cellStyle name="40 % – Zvýraznění6 2 9" xfId="876" xr:uid="{00000000-0005-0000-0000-000026030000}"/>
    <cellStyle name="40 % – Zvýraznění6 3" xfId="877" xr:uid="{00000000-0005-0000-0000-000027030000}"/>
    <cellStyle name="40 % – Zvýraznění6 3 10" xfId="878" xr:uid="{00000000-0005-0000-0000-000028030000}"/>
    <cellStyle name="40 % – Zvýraznění6 3 11" xfId="879" xr:uid="{00000000-0005-0000-0000-000029030000}"/>
    <cellStyle name="40 % – Zvýraznění6 3 2" xfId="880" xr:uid="{00000000-0005-0000-0000-00002A030000}"/>
    <cellStyle name="40 % – Zvýraznění6 3 2 2" xfId="881" xr:uid="{00000000-0005-0000-0000-00002B030000}"/>
    <cellStyle name="40 % – Zvýraznění6 3 3" xfId="882" xr:uid="{00000000-0005-0000-0000-00002C030000}"/>
    <cellStyle name="40 % – Zvýraznění6 3 3 2" xfId="883" xr:uid="{00000000-0005-0000-0000-00002D030000}"/>
    <cellStyle name="40 % – Zvýraznění6 3 4" xfId="884" xr:uid="{00000000-0005-0000-0000-00002E030000}"/>
    <cellStyle name="40 % – Zvýraznění6 3 5" xfId="885" xr:uid="{00000000-0005-0000-0000-00002F030000}"/>
    <cellStyle name="40 % – Zvýraznění6 3 6" xfId="886" xr:uid="{00000000-0005-0000-0000-000030030000}"/>
    <cellStyle name="40 % – Zvýraznění6 3 7" xfId="887" xr:uid="{00000000-0005-0000-0000-000031030000}"/>
    <cellStyle name="40 % – Zvýraznění6 3 8" xfId="888" xr:uid="{00000000-0005-0000-0000-000032030000}"/>
    <cellStyle name="40 % – Zvýraznění6 3 9" xfId="889" xr:uid="{00000000-0005-0000-0000-000033030000}"/>
    <cellStyle name="40 % – Zvýraznění6 4" xfId="890" xr:uid="{00000000-0005-0000-0000-000034030000}"/>
    <cellStyle name="40 % – Zvýraznění6 4 10" xfId="891" xr:uid="{00000000-0005-0000-0000-000035030000}"/>
    <cellStyle name="40 % – Zvýraznění6 4 11" xfId="892" xr:uid="{00000000-0005-0000-0000-000036030000}"/>
    <cellStyle name="40 % – Zvýraznění6 4 2" xfId="893" xr:uid="{00000000-0005-0000-0000-000037030000}"/>
    <cellStyle name="40 % – Zvýraznění6 4 3" xfId="894" xr:uid="{00000000-0005-0000-0000-000038030000}"/>
    <cellStyle name="40 % – Zvýraznění6 4 4" xfId="895" xr:uid="{00000000-0005-0000-0000-000039030000}"/>
    <cellStyle name="40 % – Zvýraznění6 4 5" xfId="896" xr:uid="{00000000-0005-0000-0000-00003A030000}"/>
    <cellStyle name="40 % – Zvýraznění6 4 6" xfId="897" xr:uid="{00000000-0005-0000-0000-00003B030000}"/>
    <cellStyle name="40 % – Zvýraznění6 4 7" xfId="898" xr:uid="{00000000-0005-0000-0000-00003C030000}"/>
    <cellStyle name="40 % – Zvýraznění6 4 8" xfId="899" xr:uid="{00000000-0005-0000-0000-00003D030000}"/>
    <cellStyle name="40 % – Zvýraznění6 4 9" xfId="900" xr:uid="{00000000-0005-0000-0000-00003E030000}"/>
    <cellStyle name="40 % - zvýraznenie1" xfId="19" xr:uid="{00000000-0005-0000-0000-00003F030000}"/>
    <cellStyle name="40 % - zvýraznenie2" xfId="20" xr:uid="{00000000-0005-0000-0000-000040030000}"/>
    <cellStyle name="40 % - zvýraznenie3" xfId="21" xr:uid="{00000000-0005-0000-0000-000041030000}"/>
    <cellStyle name="40 % - zvýraznenie4" xfId="22" xr:uid="{00000000-0005-0000-0000-000042030000}"/>
    <cellStyle name="40 % - zvýraznenie5" xfId="23" xr:uid="{00000000-0005-0000-0000-000043030000}"/>
    <cellStyle name="40 % - zvýraznenie6" xfId="24" xr:uid="{00000000-0005-0000-0000-000044030000}"/>
    <cellStyle name="5" xfId="901" xr:uid="{00000000-0005-0000-0000-000045030000}"/>
    <cellStyle name="5 10" xfId="902" xr:uid="{00000000-0005-0000-0000-000046030000}"/>
    <cellStyle name="5 11" xfId="903" xr:uid="{00000000-0005-0000-0000-000047030000}"/>
    <cellStyle name="5 12" xfId="904" xr:uid="{00000000-0005-0000-0000-000048030000}"/>
    <cellStyle name="5 13" xfId="905" xr:uid="{00000000-0005-0000-0000-000049030000}"/>
    <cellStyle name="5 14" xfId="906" xr:uid="{00000000-0005-0000-0000-00004A030000}"/>
    <cellStyle name="5 15" xfId="907" xr:uid="{00000000-0005-0000-0000-00004B030000}"/>
    <cellStyle name="5 16" xfId="908" xr:uid="{00000000-0005-0000-0000-00004C030000}"/>
    <cellStyle name="5 17" xfId="909" xr:uid="{00000000-0005-0000-0000-00004D030000}"/>
    <cellStyle name="5 18" xfId="910" xr:uid="{00000000-0005-0000-0000-00004E030000}"/>
    <cellStyle name="5 19" xfId="911" xr:uid="{00000000-0005-0000-0000-00004F030000}"/>
    <cellStyle name="5 2" xfId="912" xr:uid="{00000000-0005-0000-0000-000050030000}"/>
    <cellStyle name="5 20" xfId="913" xr:uid="{00000000-0005-0000-0000-000051030000}"/>
    <cellStyle name="5 21" xfId="914" xr:uid="{00000000-0005-0000-0000-000052030000}"/>
    <cellStyle name="5 22" xfId="915" xr:uid="{00000000-0005-0000-0000-000053030000}"/>
    <cellStyle name="5 3" xfId="916" xr:uid="{00000000-0005-0000-0000-000054030000}"/>
    <cellStyle name="5 4" xfId="917" xr:uid="{00000000-0005-0000-0000-000055030000}"/>
    <cellStyle name="5 5" xfId="918" xr:uid="{00000000-0005-0000-0000-000056030000}"/>
    <cellStyle name="5 6" xfId="919" xr:uid="{00000000-0005-0000-0000-000057030000}"/>
    <cellStyle name="5 7" xfId="920" xr:uid="{00000000-0005-0000-0000-000058030000}"/>
    <cellStyle name="5 8" xfId="921" xr:uid="{00000000-0005-0000-0000-000059030000}"/>
    <cellStyle name="5 9" xfId="922" xr:uid="{00000000-0005-0000-0000-00005A030000}"/>
    <cellStyle name="60 % – Zvýraznění 1" xfId="25" builtinId="32" customBuiltin="1"/>
    <cellStyle name="60 % – Zvýraznění 2" xfId="26" builtinId="36" customBuiltin="1"/>
    <cellStyle name="60 % – Zvýraznění 3" xfId="27" builtinId="40" customBuiltin="1"/>
    <cellStyle name="60 % – Zvýraznění 4" xfId="28" builtinId="44" customBuiltin="1"/>
    <cellStyle name="60 % – Zvýraznění 5" xfId="29" builtinId="48" customBuiltin="1"/>
    <cellStyle name="60 % – Zvýraznění 6" xfId="30" builtinId="52" customBuiltin="1"/>
    <cellStyle name="60 % – Zvýraznění1 2" xfId="923" xr:uid="{00000000-0005-0000-0000-00005C030000}"/>
    <cellStyle name="60 % – Zvýraznění1 2 10" xfId="924" xr:uid="{00000000-0005-0000-0000-00005D030000}"/>
    <cellStyle name="60 % – Zvýraznění1 2 11" xfId="925" xr:uid="{00000000-0005-0000-0000-00005E030000}"/>
    <cellStyle name="60 % – Zvýraznění1 2 12" xfId="926" xr:uid="{00000000-0005-0000-0000-00005F030000}"/>
    <cellStyle name="60 % – Zvýraznění1 2 13" xfId="927" xr:uid="{00000000-0005-0000-0000-000060030000}"/>
    <cellStyle name="60 % – Zvýraznění1 2 14" xfId="928" xr:uid="{00000000-0005-0000-0000-000061030000}"/>
    <cellStyle name="60 % – Zvýraznění1 2 15" xfId="929" xr:uid="{00000000-0005-0000-0000-000062030000}"/>
    <cellStyle name="60 % – Zvýraznění1 2 16" xfId="930" xr:uid="{00000000-0005-0000-0000-000063030000}"/>
    <cellStyle name="60 % – Zvýraznění1 2 2" xfId="931" xr:uid="{00000000-0005-0000-0000-000064030000}"/>
    <cellStyle name="60 % – Zvýraznění1 2 3" xfId="932" xr:uid="{00000000-0005-0000-0000-000065030000}"/>
    <cellStyle name="60 % – Zvýraznění1 2 4" xfId="933" xr:uid="{00000000-0005-0000-0000-000066030000}"/>
    <cellStyle name="60 % – Zvýraznění1 2 5" xfId="934" xr:uid="{00000000-0005-0000-0000-000067030000}"/>
    <cellStyle name="60 % – Zvýraznění1 2 6" xfId="935" xr:uid="{00000000-0005-0000-0000-000068030000}"/>
    <cellStyle name="60 % – Zvýraznění1 2 7" xfId="936" xr:uid="{00000000-0005-0000-0000-000069030000}"/>
    <cellStyle name="60 % – Zvýraznění1 2 8" xfId="937" xr:uid="{00000000-0005-0000-0000-00006A030000}"/>
    <cellStyle name="60 % – Zvýraznění1 2 9" xfId="938" xr:uid="{00000000-0005-0000-0000-00006B030000}"/>
    <cellStyle name="60 % – Zvýraznění1 3" xfId="939" xr:uid="{00000000-0005-0000-0000-00006C030000}"/>
    <cellStyle name="60 % – Zvýraznění1 3 10" xfId="940" xr:uid="{00000000-0005-0000-0000-00006D030000}"/>
    <cellStyle name="60 % – Zvýraznění1 3 11" xfId="941" xr:uid="{00000000-0005-0000-0000-00006E030000}"/>
    <cellStyle name="60 % – Zvýraznění1 3 2" xfId="942" xr:uid="{00000000-0005-0000-0000-00006F030000}"/>
    <cellStyle name="60 % – Zvýraznění1 3 3" xfId="943" xr:uid="{00000000-0005-0000-0000-000070030000}"/>
    <cellStyle name="60 % – Zvýraznění1 3 4" xfId="944" xr:uid="{00000000-0005-0000-0000-000071030000}"/>
    <cellStyle name="60 % – Zvýraznění1 3 5" xfId="945" xr:uid="{00000000-0005-0000-0000-000072030000}"/>
    <cellStyle name="60 % – Zvýraznění1 3 6" xfId="946" xr:uid="{00000000-0005-0000-0000-000073030000}"/>
    <cellStyle name="60 % – Zvýraznění1 3 7" xfId="947" xr:uid="{00000000-0005-0000-0000-000074030000}"/>
    <cellStyle name="60 % – Zvýraznění1 3 8" xfId="948" xr:uid="{00000000-0005-0000-0000-000075030000}"/>
    <cellStyle name="60 % – Zvýraznění1 3 9" xfId="949" xr:uid="{00000000-0005-0000-0000-000076030000}"/>
    <cellStyle name="60 % – Zvýraznění1 4" xfId="950" xr:uid="{00000000-0005-0000-0000-000077030000}"/>
    <cellStyle name="60 % – Zvýraznění1 4 10" xfId="951" xr:uid="{00000000-0005-0000-0000-000078030000}"/>
    <cellStyle name="60 % – Zvýraznění1 4 11" xfId="952" xr:uid="{00000000-0005-0000-0000-000079030000}"/>
    <cellStyle name="60 % – Zvýraznění1 4 2" xfId="953" xr:uid="{00000000-0005-0000-0000-00007A030000}"/>
    <cellStyle name="60 % – Zvýraznění1 4 3" xfId="954" xr:uid="{00000000-0005-0000-0000-00007B030000}"/>
    <cellStyle name="60 % – Zvýraznění1 4 4" xfId="955" xr:uid="{00000000-0005-0000-0000-00007C030000}"/>
    <cellStyle name="60 % – Zvýraznění1 4 5" xfId="956" xr:uid="{00000000-0005-0000-0000-00007D030000}"/>
    <cellStyle name="60 % – Zvýraznění1 4 6" xfId="957" xr:uid="{00000000-0005-0000-0000-00007E030000}"/>
    <cellStyle name="60 % – Zvýraznění1 4 7" xfId="958" xr:uid="{00000000-0005-0000-0000-00007F030000}"/>
    <cellStyle name="60 % – Zvýraznění1 4 8" xfId="959" xr:uid="{00000000-0005-0000-0000-000080030000}"/>
    <cellStyle name="60 % – Zvýraznění1 4 9" xfId="960" xr:uid="{00000000-0005-0000-0000-000081030000}"/>
    <cellStyle name="60 % – Zvýraznění2 2" xfId="961" xr:uid="{00000000-0005-0000-0000-000083030000}"/>
    <cellStyle name="60 % – Zvýraznění2 2 10" xfId="962" xr:uid="{00000000-0005-0000-0000-000084030000}"/>
    <cellStyle name="60 % – Zvýraznění2 2 11" xfId="963" xr:uid="{00000000-0005-0000-0000-000085030000}"/>
    <cellStyle name="60 % – Zvýraznění2 2 12" xfId="964" xr:uid="{00000000-0005-0000-0000-000086030000}"/>
    <cellStyle name="60 % – Zvýraznění2 2 13" xfId="965" xr:uid="{00000000-0005-0000-0000-000087030000}"/>
    <cellStyle name="60 % – Zvýraznění2 2 14" xfId="966" xr:uid="{00000000-0005-0000-0000-000088030000}"/>
    <cellStyle name="60 % – Zvýraznění2 2 15" xfId="967" xr:uid="{00000000-0005-0000-0000-000089030000}"/>
    <cellStyle name="60 % – Zvýraznění2 2 16" xfId="968" xr:uid="{00000000-0005-0000-0000-00008A030000}"/>
    <cellStyle name="60 % – Zvýraznění2 2 2" xfId="969" xr:uid="{00000000-0005-0000-0000-00008B030000}"/>
    <cellStyle name="60 % – Zvýraznění2 2 3" xfId="970" xr:uid="{00000000-0005-0000-0000-00008C030000}"/>
    <cellStyle name="60 % – Zvýraznění2 2 4" xfId="971" xr:uid="{00000000-0005-0000-0000-00008D030000}"/>
    <cellStyle name="60 % – Zvýraznění2 2 5" xfId="972" xr:uid="{00000000-0005-0000-0000-00008E030000}"/>
    <cellStyle name="60 % – Zvýraznění2 2 6" xfId="973" xr:uid="{00000000-0005-0000-0000-00008F030000}"/>
    <cellStyle name="60 % – Zvýraznění2 2 7" xfId="974" xr:uid="{00000000-0005-0000-0000-000090030000}"/>
    <cellStyle name="60 % – Zvýraznění2 2 8" xfId="975" xr:uid="{00000000-0005-0000-0000-000091030000}"/>
    <cellStyle name="60 % – Zvýraznění2 2 9" xfId="976" xr:uid="{00000000-0005-0000-0000-000092030000}"/>
    <cellStyle name="60 % – Zvýraznění2 3" xfId="977" xr:uid="{00000000-0005-0000-0000-000093030000}"/>
    <cellStyle name="60 % – Zvýraznění2 3 10" xfId="978" xr:uid="{00000000-0005-0000-0000-000094030000}"/>
    <cellStyle name="60 % – Zvýraznění2 3 11" xfId="979" xr:uid="{00000000-0005-0000-0000-000095030000}"/>
    <cellStyle name="60 % – Zvýraznění2 3 2" xfId="980" xr:uid="{00000000-0005-0000-0000-000096030000}"/>
    <cellStyle name="60 % – Zvýraznění2 3 3" xfId="981" xr:uid="{00000000-0005-0000-0000-000097030000}"/>
    <cellStyle name="60 % – Zvýraznění2 3 4" xfId="982" xr:uid="{00000000-0005-0000-0000-000098030000}"/>
    <cellStyle name="60 % – Zvýraznění2 3 5" xfId="983" xr:uid="{00000000-0005-0000-0000-000099030000}"/>
    <cellStyle name="60 % – Zvýraznění2 3 6" xfId="984" xr:uid="{00000000-0005-0000-0000-00009A030000}"/>
    <cellStyle name="60 % – Zvýraznění2 3 7" xfId="985" xr:uid="{00000000-0005-0000-0000-00009B030000}"/>
    <cellStyle name="60 % – Zvýraznění2 3 8" xfId="986" xr:uid="{00000000-0005-0000-0000-00009C030000}"/>
    <cellStyle name="60 % – Zvýraznění2 3 9" xfId="987" xr:uid="{00000000-0005-0000-0000-00009D030000}"/>
    <cellStyle name="60 % – Zvýraznění2 4" xfId="988" xr:uid="{00000000-0005-0000-0000-00009E030000}"/>
    <cellStyle name="60 % – Zvýraznění2 4 10" xfId="989" xr:uid="{00000000-0005-0000-0000-00009F030000}"/>
    <cellStyle name="60 % – Zvýraznění2 4 11" xfId="990" xr:uid="{00000000-0005-0000-0000-0000A0030000}"/>
    <cellStyle name="60 % – Zvýraznění2 4 2" xfId="991" xr:uid="{00000000-0005-0000-0000-0000A1030000}"/>
    <cellStyle name="60 % – Zvýraznění2 4 3" xfId="992" xr:uid="{00000000-0005-0000-0000-0000A2030000}"/>
    <cellStyle name="60 % – Zvýraznění2 4 4" xfId="993" xr:uid="{00000000-0005-0000-0000-0000A3030000}"/>
    <cellStyle name="60 % – Zvýraznění2 4 5" xfId="994" xr:uid="{00000000-0005-0000-0000-0000A4030000}"/>
    <cellStyle name="60 % – Zvýraznění2 4 6" xfId="995" xr:uid="{00000000-0005-0000-0000-0000A5030000}"/>
    <cellStyle name="60 % – Zvýraznění2 4 7" xfId="996" xr:uid="{00000000-0005-0000-0000-0000A6030000}"/>
    <cellStyle name="60 % – Zvýraznění2 4 8" xfId="997" xr:uid="{00000000-0005-0000-0000-0000A7030000}"/>
    <cellStyle name="60 % – Zvýraznění2 4 9" xfId="998" xr:uid="{00000000-0005-0000-0000-0000A8030000}"/>
    <cellStyle name="60 % – Zvýraznění3 2" xfId="999" xr:uid="{00000000-0005-0000-0000-0000AA030000}"/>
    <cellStyle name="60 % – Zvýraznění3 2 10" xfId="1000" xr:uid="{00000000-0005-0000-0000-0000AB030000}"/>
    <cellStyle name="60 % – Zvýraznění3 2 11" xfId="1001" xr:uid="{00000000-0005-0000-0000-0000AC030000}"/>
    <cellStyle name="60 % – Zvýraznění3 2 12" xfId="1002" xr:uid="{00000000-0005-0000-0000-0000AD030000}"/>
    <cellStyle name="60 % – Zvýraznění3 2 13" xfId="1003" xr:uid="{00000000-0005-0000-0000-0000AE030000}"/>
    <cellStyle name="60 % – Zvýraznění3 2 14" xfId="1004" xr:uid="{00000000-0005-0000-0000-0000AF030000}"/>
    <cellStyle name="60 % – Zvýraznění3 2 15" xfId="1005" xr:uid="{00000000-0005-0000-0000-0000B0030000}"/>
    <cellStyle name="60 % – Zvýraznění3 2 16" xfId="1006" xr:uid="{00000000-0005-0000-0000-0000B1030000}"/>
    <cellStyle name="60 % – Zvýraznění3 2 2" xfId="1007" xr:uid="{00000000-0005-0000-0000-0000B2030000}"/>
    <cellStyle name="60 % – Zvýraznění3 2 3" xfId="1008" xr:uid="{00000000-0005-0000-0000-0000B3030000}"/>
    <cellStyle name="60 % – Zvýraznění3 2 4" xfId="1009" xr:uid="{00000000-0005-0000-0000-0000B4030000}"/>
    <cellStyle name="60 % – Zvýraznění3 2 5" xfId="1010" xr:uid="{00000000-0005-0000-0000-0000B5030000}"/>
    <cellStyle name="60 % – Zvýraznění3 2 6" xfId="1011" xr:uid="{00000000-0005-0000-0000-0000B6030000}"/>
    <cellStyle name="60 % – Zvýraznění3 2 7" xfId="1012" xr:uid="{00000000-0005-0000-0000-0000B7030000}"/>
    <cellStyle name="60 % – Zvýraznění3 2 8" xfId="1013" xr:uid="{00000000-0005-0000-0000-0000B8030000}"/>
    <cellStyle name="60 % – Zvýraznění3 2 9" xfId="1014" xr:uid="{00000000-0005-0000-0000-0000B9030000}"/>
    <cellStyle name="60 % – Zvýraznění3 3" xfId="1015" xr:uid="{00000000-0005-0000-0000-0000BA030000}"/>
    <cellStyle name="60 % – Zvýraznění3 3 10" xfId="1016" xr:uid="{00000000-0005-0000-0000-0000BB030000}"/>
    <cellStyle name="60 % – Zvýraznění3 3 11" xfId="1017" xr:uid="{00000000-0005-0000-0000-0000BC030000}"/>
    <cellStyle name="60 % – Zvýraznění3 3 2" xfId="1018" xr:uid="{00000000-0005-0000-0000-0000BD030000}"/>
    <cellStyle name="60 % – Zvýraznění3 3 3" xfId="1019" xr:uid="{00000000-0005-0000-0000-0000BE030000}"/>
    <cellStyle name="60 % – Zvýraznění3 3 4" xfId="1020" xr:uid="{00000000-0005-0000-0000-0000BF030000}"/>
    <cellStyle name="60 % – Zvýraznění3 3 5" xfId="1021" xr:uid="{00000000-0005-0000-0000-0000C0030000}"/>
    <cellStyle name="60 % – Zvýraznění3 3 6" xfId="1022" xr:uid="{00000000-0005-0000-0000-0000C1030000}"/>
    <cellStyle name="60 % – Zvýraznění3 3 7" xfId="1023" xr:uid="{00000000-0005-0000-0000-0000C2030000}"/>
    <cellStyle name="60 % – Zvýraznění3 3 8" xfId="1024" xr:uid="{00000000-0005-0000-0000-0000C3030000}"/>
    <cellStyle name="60 % – Zvýraznění3 3 9" xfId="1025" xr:uid="{00000000-0005-0000-0000-0000C4030000}"/>
    <cellStyle name="60 % – Zvýraznění3 4" xfId="1026" xr:uid="{00000000-0005-0000-0000-0000C5030000}"/>
    <cellStyle name="60 % – Zvýraznění3 4 10" xfId="1027" xr:uid="{00000000-0005-0000-0000-0000C6030000}"/>
    <cellStyle name="60 % – Zvýraznění3 4 11" xfId="1028" xr:uid="{00000000-0005-0000-0000-0000C7030000}"/>
    <cellStyle name="60 % – Zvýraznění3 4 2" xfId="1029" xr:uid="{00000000-0005-0000-0000-0000C8030000}"/>
    <cellStyle name="60 % – Zvýraznění3 4 3" xfId="1030" xr:uid="{00000000-0005-0000-0000-0000C9030000}"/>
    <cellStyle name="60 % – Zvýraznění3 4 4" xfId="1031" xr:uid="{00000000-0005-0000-0000-0000CA030000}"/>
    <cellStyle name="60 % – Zvýraznění3 4 5" xfId="1032" xr:uid="{00000000-0005-0000-0000-0000CB030000}"/>
    <cellStyle name="60 % – Zvýraznění3 4 6" xfId="1033" xr:uid="{00000000-0005-0000-0000-0000CC030000}"/>
    <cellStyle name="60 % – Zvýraznění3 4 7" xfId="1034" xr:uid="{00000000-0005-0000-0000-0000CD030000}"/>
    <cellStyle name="60 % – Zvýraznění3 4 8" xfId="1035" xr:uid="{00000000-0005-0000-0000-0000CE030000}"/>
    <cellStyle name="60 % – Zvýraznění3 4 9" xfId="1036" xr:uid="{00000000-0005-0000-0000-0000CF030000}"/>
    <cellStyle name="60 % – Zvýraznění4 2" xfId="1037" xr:uid="{00000000-0005-0000-0000-0000D1030000}"/>
    <cellStyle name="60 % – Zvýraznění4 2 10" xfId="1038" xr:uid="{00000000-0005-0000-0000-0000D2030000}"/>
    <cellStyle name="60 % – Zvýraznění4 2 11" xfId="1039" xr:uid="{00000000-0005-0000-0000-0000D3030000}"/>
    <cellStyle name="60 % – Zvýraznění4 2 12" xfId="1040" xr:uid="{00000000-0005-0000-0000-0000D4030000}"/>
    <cellStyle name="60 % – Zvýraznění4 2 13" xfId="1041" xr:uid="{00000000-0005-0000-0000-0000D5030000}"/>
    <cellStyle name="60 % – Zvýraznění4 2 14" xfId="1042" xr:uid="{00000000-0005-0000-0000-0000D6030000}"/>
    <cellStyle name="60 % – Zvýraznění4 2 15" xfId="1043" xr:uid="{00000000-0005-0000-0000-0000D7030000}"/>
    <cellStyle name="60 % – Zvýraznění4 2 16" xfId="1044" xr:uid="{00000000-0005-0000-0000-0000D8030000}"/>
    <cellStyle name="60 % – Zvýraznění4 2 2" xfId="1045" xr:uid="{00000000-0005-0000-0000-0000D9030000}"/>
    <cellStyle name="60 % – Zvýraznění4 2 3" xfId="1046" xr:uid="{00000000-0005-0000-0000-0000DA030000}"/>
    <cellStyle name="60 % – Zvýraznění4 2 4" xfId="1047" xr:uid="{00000000-0005-0000-0000-0000DB030000}"/>
    <cellStyle name="60 % – Zvýraznění4 2 5" xfId="1048" xr:uid="{00000000-0005-0000-0000-0000DC030000}"/>
    <cellStyle name="60 % – Zvýraznění4 2 6" xfId="1049" xr:uid="{00000000-0005-0000-0000-0000DD030000}"/>
    <cellStyle name="60 % – Zvýraznění4 2 7" xfId="1050" xr:uid="{00000000-0005-0000-0000-0000DE030000}"/>
    <cellStyle name="60 % – Zvýraznění4 2 8" xfId="1051" xr:uid="{00000000-0005-0000-0000-0000DF030000}"/>
    <cellStyle name="60 % – Zvýraznění4 2 9" xfId="1052" xr:uid="{00000000-0005-0000-0000-0000E0030000}"/>
    <cellStyle name="60 % – Zvýraznění4 3" xfId="1053" xr:uid="{00000000-0005-0000-0000-0000E1030000}"/>
    <cellStyle name="60 % – Zvýraznění4 3 10" xfId="1054" xr:uid="{00000000-0005-0000-0000-0000E2030000}"/>
    <cellStyle name="60 % – Zvýraznění4 3 11" xfId="1055" xr:uid="{00000000-0005-0000-0000-0000E3030000}"/>
    <cellStyle name="60 % – Zvýraznění4 3 2" xfId="1056" xr:uid="{00000000-0005-0000-0000-0000E4030000}"/>
    <cellStyle name="60 % – Zvýraznění4 3 3" xfId="1057" xr:uid="{00000000-0005-0000-0000-0000E5030000}"/>
    <cellStyle name="60 % – Zvýraznění4 3 4" xfId="1058" xr:uid="{00000000-0005-0000-0000-0000E6030000}"/>
    <cellStyle name="60 % – Zvýraznění4 3 5" xfId="1059" xr:uid="{00000000-0005-0000-0000-0000E7030000}"/>
    <cellStyle name="60 % – Zvýraznění4 3 6" xfId="1060" xr:uid="{00000000-0005-0000-0000-0000E8030000}"/>
    <cellStyle name="60 % – Zvýraznění4 3 7" xfId="1061" xr:uid="{00000000-0005-0000-0000-0000E9030000}"/>
    <cellStyle name="60 % – Zvýraznění4 3 8" xfId="1062" xr:uid="{00000000-0005-0000-0000-0000EA030000}"/>
    <cellStyle name="60 % – Zvýraznění4 3 9" xfId="1063" xr:uid="{00000000-0005-0000-0000-0000EB030000}"/>
    <cellStyle name="60 % – Zvýraznění4 4" xfId="1064" xr:uid="{00000000-0005-0000-0000-0000EC030000}"/>
    <cellStyle name="60 % – Zvýraznění4 4 10" xfId="1065" xr:uid="{00000000-0005-0000-0000-0000ED030000}"/>
    <cellStyle name="60 % – Zvýraznění4 4 11" xfId="1066" xr:uid="{00000000-0005-0000-0000-0000EE030000}"/>
    <cellStyle name="60 % – Zvýraznění4 4 2" xfId="1067" xr:uid="{00000000-0005-0000-0000-0000EF030000}"/>
    <cellStyle name="60 % – Zvýraznění4 4 3" xfId="1068" xr:uid="{00000000-0005-0000-0000-0000F0030000}"/>
    <cellStyle name="60 % – Zvýraznění4 4 4" xfId="1069" xr:uid="{00000000-0005-0000-0000-0000F1030000}"/>
    <cellStyle name="60 % – Zvýraznění4 4 5" xfId="1070" xr:uid="{00000000-0005-0000-0000-0000F2030000}"/>
    <cellStyle name="60 % – Zvýraznění4 4 6" xfId="1071" xr:uid="{00000000-0005-0000-0000-0000F3030000}"/>
    <cellStyle name="60 % – Zvýraznění4 4 7" xfId="1072" xr:uid="{00000000-0005-0000-0000-0000F4030000}"/>
    <cellStyle name="60 % – Zvýraznění4 4 8" xfId="1073" xr:uid="{00000000-0005-0000-0000-0000F5030000}"/>
    <cellStyle name="60 % – Zvýraznění4 4 9" xfId="1074" xr:uid="{00000000-0005-0000-0000-0000F6030000}"/>
    <cellStyle name="60 % – Zvýraznění5 2" xfId="1075" xr:uid="{00000000-0005-0000-0000-0000F8030000}"/>
    <cellStyle name="60 % – Zvýraznění5 2 10" xfId="1076" xr:uid="{00000000-0005-0000-0000-0000F9030000}"/>
    <cellStyle name="60 % – Zvýraznění5 2 11" xfId="1077" xr:uid="{00000000-0005-0000-0000-0000FA030000}"/>
    <cellStyle name="60 % – Zvýraznění5 2 12" xfId="1078" xr:uid="{00000000-0005-0000-0000-0000FB030000}"/>
    <cellStyle name="60 % – Zvýraznění5 2 13" xfId="1079" xr:uid="{00000000-0005-0000-0000-0000FC030000}"/>
    <cellStyle name="60 % – Zvýraznění5 2 14" xfId="1080" xr:uid="{00000000-0005-0000-0000-0000FD030000}"/>
    <cellStyle name="60 % – Zvýraznění5 2 15" xfId="1081" xr:uid="{00000000-0005-0000-0000-0000FE030000}"/>
    <cellStyle name="60 % – Zvýraznění5 2 16" xfId="1082" xr:uid="{00000000-0005-0000-0000-0000FF030000}"/>
    <cellStyle name="60 % – Zvýraznění5 2 2" xfId="1083" xr:uid="{00000000-0005-0000-0000-000000040000}"/>
    <cellStyle name="60 % – Zvýraznění5 2 3" xfId="1084" xr:uid="{00000000-0005-0000-0000-000001040000}"/>
    <cellStyle name="60 % – Zvýraznění5 2 4" xfId="1085" xr:uid="{00000000-0005-0000-0000-000002040000}"/>
    <cellStyle name="60 % – Zvýraznění5 2 5" xfId="1086" xr:uid="{00000000-0005-0000-0000-000003040000}"/>
    <cellStyle name="60 % – Zvýraznění5 2 6" xfId="1087" xr:uid="{00000000-0005-0000-0000-000004040000}"/>
    <cellStyle name="60 % – Zvýraznění5 2 7" xfId="1088" xr:uid="{00000000-0005-0000-0000-000005040000}"/>
    <cellStyle name="60 % – Zvýraznění5 2 8" xfId="1089" xr:uid="{00000000-0005-0000-0000-000006040000}"/>
    <cellStyle name="60 % – Zvýraznění5 2 9" xfId="1090" xr:uid="{00000000-0005-0000-0000-000007040000}"/>
    <cellStyle name="60 % – Zvýraznění5 3" xfId="1091" xr:uid="{00000000-0005-0000-0000-000008040000}"/>
    <cellStyle name="60 % – Zvýraznění5 3 10" xfId="1092" xr:uid="{00000000-0005-0000-0000-000009040000}"/>
    <cellStyle name="60 % – Zvýraznění5 3 11" xfId="1093" xr:uid="{00000000-0005-0000-0000-00000A040000}"/>
    <cellStyle name="60 % – Zvýraznění5 3 2" xfId="1094" xr:uid="{00000000-0005-0000-0000-00000B040000}"/>
    <cellStyle name="60 % – Zvýraznění5 3 3" xfId="1095" xr:uid="{00000000-0005-0000-0000-00000C040000}"/>
    <cellStyle name="60 % – Zvýraznění5 3 4" xfId="1096" xr:uid="{00000000-0005-0000-0000-00000D040000}"/>
    <cellStyle name="60 % – Zvýraznění5 3 5" xfId="1097" xr:uid="{00000000-0005-0000-0000-00000E040000}"/>
    <cellStyle name="60 % – Zvýraznění5 3 6" xfId="1098" xr:uid="{00000000-0005-0000-0000-00000F040000}"/>
    <cellStyle name="60 % – Zvýraznění5 3 7" xfId="1099" xr:uid="{00000000-0005-0000-0000-000010040000}"/>
    <cellStyle name="60 % – Zvýraznění5 3 8" xfId="1100" xr:uid="{00000000-0005-0000-0000-000011040000}"/>
    <cellStyle name="60 % – Zvýraznění5 3 9" xfId="1101" xr:uid="{00000000-0005-0000-0000-000012040000}"/>
    <cellStyle name="60 % – Zvýraznění5 4" xfId="1102" xr:uid="{00000000-0005-0000-0000-000013040000}"/>
    <cellStyle name="60 % – Zvýraznění5 4 10" xfId="1103" xr:uid="{00000000-0005-0000-0000-000014040000}"/>
    <cellStyle name="60 % – Zvýraznění5 4 11" xfId="1104" xr:uid="{00000000-0005-0000-0000-000015040000}"/>
    <cellStyle name="60 % – Zvýraznění5 4 2" xfId="1105" xr:uid="{00000000-0005-0000-0000-000016040000}"/>
    <cellStyle name="60 % – Zvýraznění5 4 3" xfId="1106" xr:uid="{00000000-0005-0000-0000-000017040000}"/>
    <cellStyle name="60 % – Zvýraznění5 4 4" xfId="1107" xr:uid="{00000000-0005-0000-0000-000018040000}"/>
    <cellStyle name="60 % – Zvýraznění5 4 5" xfId="1108" xr:uid="{00000000-0005-0000-0000-000019040000}"/>
    <cellStyle name="60 % – Zvýraznění5 4 6" xfId="1109" xr:uid="{00000000-0005-0000-0000-00001A040000}"/>
    <cellStyle name="60 % – Zvýraznění5 4 7" xfId="1110" xr:uid="{00000000-0005-0000-0000-00001B040000}"/>
    <cellStyle name="60 % – Zvýraznění5 4 8" xfId="1111" xr:uid="{00000000-0005-0000-0000-00001C040000}"/>
    <cellStyle name="60 % – Zvýraznění5 4 9" xfId="1112" xr:uid="{00000000-0005-0000-0000-00001D040000}"/>
    <cellStyle name="60 % – Zvýraznění6 2" xfId="1113" xr:uid="{00000000-0005-0000-0000-00001F040000}"/>
    <cellStyle name="60 % – Zvýraznění6 2 10" xfId="1114" xr:uid="{00000000-0005-0000-0000-000020040000}"/>
    <cellStyle name="60 % – Zvýraznění6 2 11" xfId="1115" xr:uid="{00000000-0005-0000-0000-000021040000}"/>
    <cellStyle name="60 % – Zvýraznění6 2 12" xfId="1116" xr:uid="{00000000-0005-0000-0000-000022040000}"/>
    <cellStyle name="60 % – Zvýraznění6 2 13" xfId="1117" xr:uid="{00000000-0005-0000-0000-000023040000}"/>
    <cellStyle name="60 % – Zvýraznění6 2 14" xfId="1118" xr:uid="{00000000-0005-0000-0000-000024040000}"/>
    <cellStyle name="60 % – Zvýraznění6 2 15" xfId="1119" xr:uid="{00000000-0005-0000-0000-000025040000}"/>
    <cellStyle name="60 % – Zvýraznění6 2 16" xfId="1120" xr:uid="{00000000-0005-0000-0000-000026040000}"/>
    <cellStyle name="60 % – Zvýraznění6 2 2" xfId="1121" xr:uid="{00000000-0005-0000-0000-000027040000}"/>
    <cellStyle name="60 % – Zvýraznění6 2 3" xfId="1122" xr:uid="{00000000-0005-0000-0000-000028040000}"/>
    <cellStyle name="60 % – Zvýraznění6 2 4" xfId="1123" xr:uid="{00000000-0005-0000-0000-000029040000}"/>
    <cellStyle name="60 % – Zvýraznění6 2 5" xfId="1124" xr:uid="{00000000-0005-0000-0000-00002A040000}"/>
    <cellStyle name="60 % – Zvýraznění6 2 6" xfId="1125" xr:uid="{00000000-0005-0000-0000-00002B040000}"/>
    <cellStyle name="60 % – Zvýraznění6 2 7" xfId="1126" xr:uid="{00000000-0005-0000-0000-00002C040000}"/>
    <cellStyle name="60 % – Zvýraznění6 2 8" xfId="1127" xr:uid="{00000000-0005-0000-0000-00002D040000}"/>
    <cellStyle name="60 % – Zvýraznění6 2 9" xfId="1128" xr:uid="{00000000-0005-0000-0000-00002E040000}"/>
    <cellStyle name="60 % – Zvýraznění6 3" xfId="1129" xr:uid="{00000000-0005-0000-0000-00002F040000}"/>
    <cellStyle name="60 % – Zvýraznění6 3 10" xfId="1130" xr:uid="{00000000-0005-0000-0000-000030040000}"/>
    <cellStyle name="60 % – Zvýraznění6 3 11" xfId="1131" xr:uid="{00000000-0005-0000-0000-000031040000}"/>
    <cellStyle name="60 % – Zvýraznění6 3 2" xfId="1132" xr:uid="{00000000-0005-0000-0000-000032040000}"/>
    <cellStyle name="60 % – Zvýraznění6 3 3" xfId="1133" xr:uid="{00000000-0005-0000-0000-000033040000}"/>
    <cellStyle name="60 % – Zvýraznění6 3 4" xfId="1134" xr:uid="{00000000-0005-0000-0000-000034040000}"/>
    <cellStyle name="60 % – Zvýraznění6 3 5" xfId="1135" xr:uid="{00000000-0005-0000-0000-000035040000}"/>
    <cellStyle name="60 % – Zvýraznění6 3 6" xfId="1136" xr:uid="{00000000-0005-0000-0000-000036040000}"/>
    <cellStyle name="60 % – Zvýraznění6 3 7" xfId="1137" xr:uid="{00000000-0005-0000-0000-000037040000}"/>
    <cellStyle name="60 % – Zvýraznění6 3 8" xfId="1138" xr:uid="{00000000-0005-0000-0000-000038040000}"/>
    <cellStyle name="60 % – Zvýraznění6 3 9" xfId="1139" xr:uid="{00000000-0005-0000-0000-000039040000}"/>
    <cellStyle name="60 % – Zvýraznění6 4" xfId="1140" xr:uid="{00000000-0005-0000-0000-00003A040000}"/>
    <cellStyle name="60 % – Zvýraznění6 4 10" xfId="1141" xr:uid="{00000000-0005-0000-0000-00003B040000}"/>
    <cellStyle name="60 % – Zvýraznění6 4 11" xfId="1142" xr:uid="{00000000-0005-0000-0000-00003C040000}"/>
    <cellStyle name="60 % – Zvýraznění6 4 2" xfId="1143" xr:uid="{00000000-0005-0000-0000-00003D040000}"/>
    <cellStyle name="60 % – Zvýraznění6 4 3" xfId="1144" xr:uid="{00000000-0005-0000-0000-00003E040000}"/>
    <cellStyle name="60 % – Zvýraznění6 4 4" xfId="1145" xr:uid="{00000000-0005-0000-0000-00003F040000}"/>
    <cellStyle name="60 % – Zvýraznění6 4 5" xfId="1146" xr:uid="{00000000-0005-0000-0000-000040040000}"/>
    <cellStyle name="60 % – Zvýraznění6 4 6" xfId="1147" xr:uid="{00000000-0005-0000-0000-000041040000}"/>
    <cellStyle name="60 % – Zvýraznění6 4 7" xfId="1148" xr:uid="{00000000-0005-0000-0000-000042040000}"/>
    <cellStyle name="60 % – Zvýraznění6 4 8" xfId="1149" xr:uid="{00000000-0005-0000-0000-000043040000}"/>
    <cellStyle name="60 % – Zvýraznění6 4 9" xfId="1150" xr:uid="{00000000-0005-0000-0000-000044040000}"/>
    <cellStyle name="60 % - zvýraznenie1" xfId="31" xr:uid="{00000000-0005-0000-0000-000045040000}"/>
    <cellStyle name="60 % - zvýraznenie2" xfId="32" xr:uid="{00000000-0005-0000-0000-000046040000}"/>
    <cellStyle name="60 % - zvýraznenie3" xfId="33" xr:uid="{00000000-0005-0000-0000-000047040000}"/>
    <cellStyle name="60 % - zvýraznenie4" xfId="34" xr:uid="{00000000-0005-0000-0000-000048040000}"/>
    <cellStyle name="60 % - zvýraznenie5" xfId="35" xr:uid="{00000000-0005-0000-0000-000049040000}"/>
    <cellStyle name="60 % - zvýraznenie6" xfId="36" xr:uid="{00000000-0005-0000-0000-00004A040000}"/>
    <cellStyle name="blokcen" xfId="1151" xr:uid="{00000000-0005-0000-0000-00004B040000}"/>
    <cellStyle name="B-NR" xfId="1152" xr:uid="{00000000-0005-0000-0000-00004C040000}"/>
    <cellStyle name="Bold 11" xfId="1153" xr:uid="{00000000-0005-0000-0000-00004D040000}"/>
    <cellStyle name="Bold 11 2" xfId="1154" xr:uid="{00000000-0005-0000-0000-00004E040000}"/>
    <cellStyle name="Bold 11 3" xfId="1155" xr:uid="{00000000-0005-0000-0000-00004F040000}"/>
    <cellStyle name="Bold 11 4" xfId="1156" xr:uid="{00000000-0005-0000-0000-000050040000}"/>
    <cellStyle name="Bold 11 5" xfId="1157" xr:uid="{00000000-0005-0000-0000-000051040000}"/>
    <cellStyle name="Bold 11 6" xfId="1158" xr:uid="{00000000-0005-0000-0000-000052040000}"/>
    <cellStyle name="cárkyd" xfId="37" xr:uid="{00000000-0005-0000-0000-000053040000}"/>
    <cellStyle name="cárkyd 2" xfId="1159" xr:uid="{00000000-0005-0000-0000-000054040000}"/>
    <cellStyle name="cary" xfId="38" xr:uid="{00000000-0005-0000-0000-000055040000}"/>
    <cellStyle name="cary 2" xfId="1160" xr:uid="{00000000-0005-0000-0000-000056040000}"/>
    <cellStyle name="Celkem" xfId="39" builtinId="25" customBuiltin="1"/>
    <cellStyle name="Celkem 2" xfId="1161" xr:uid="{00000000-0005-0000-0000-000058040000}"/>
    <cellStyle name="Celkem 2 10" xfId="1162" xr:uid="{00000000-0005-0000-0000-000059040000}"/>
    <cellStyle name="Celkem 2 11" xfId="1163" xr:uid="{00000000-0005-0000-0000-00005A040000}"/>
    <cellStyle name="Celkem 2 12" xfId="1164" xr:uid="{00000000-0005-0000-0000-00005B040000}"/>
    <cellStyle name="Celkem 2 13" xfId="1165" xr:uid="{00000000-0005-0000-0000-00005C040000}"/>
    <cellStyle name="Celkem 2 14" xfId="1166" xr:uid="{00000000-0005-0000-0000-00005D040000}"/>
    <cellStyle name="Celkem 2 15" xfId="1167" xr:uid="{00000000-0005-0000-0000-00005E040000}"/>
    <cellStyle name="Celkem 2 16" xfId="1168" xr:uid="{00000000-0005-0000-0000-00005F040000}"/>
    <cellStyle name="Celkem 2 2" xfId="1169" xr:uid="{00000000-0005-0000-0000-000060040000}"/>
    <cellStyle name="Celkem 2 3" xfId="1170" xr:uid="{00000000-0005-0000-0000-000061040000}"/>
    <cellStyle name="Celkem 2 4" xfId="1171" xr:uid="{00000000-0005-0000-0000-000062040000}"/>
    <cellStyle name="Celkem 2 5" xfId="1172" xr:uid="{00000000-0005-0000-0000-000063040000}"/>
    <cellStyle name="Celkem 2 6" xfId="1173" xr:uid="{00000000-0005-0000-0000-000064040000}"/>
    <cellStyle name="Celkem 2 7" xfId="1174" xr:uid="{00000000-0005-0000-0000-000065040000}"/>
    <cellStyle name="Celkem 2 8" xfId="1175" xr:uid="{00000000-0005-0000-0000-000066040000}"/>
    <cellStyle name="Celkem 2 9" xfId="1176" xr:uid="{00000000-0005-0000-0000-000067040000}"/>
    <cellStyle name="Celkem 3" xfId="1177" xr:uid="{00000000-0005-0000-0000-000068040000}"/>
    <cellStyle name="Celkem 3 10" xfId="1178" xr:uid="{00000000-0005-0000-0000-000069040000}"/>
    <cellStyle name="Celkem 3 11" xfId="1179" xr:uid="{00000000-0005-0000-0000-00006A040000}"/>
    <cellStyle name="Celkem 3 2" xfId="1180" xr:uid="{00000000-0005-0000-0000-00006B040000}"/>
    <cellStyle name="Celkem 3 3" xfId="1181" xr:uid="{00000000-0005-0000-0000-00006C040000}"/>
    <cellStyle name="Celkem 3 4" xfId="1182" xr:uid="{00000000-0005-0000-0000-00006D040000}"/>
    <cellStyle name="Celkem 3 5" xfId="1183" xr:uid="{00000000-0005-0000-0000-00006E040000}"/>
    <cellStyle name="Celkem 3 6" xfId="1184" xr:uid="{00000000-0005-0000-0000-00006F040000}"/>
    <cellStyle name="Celkem 3 7" xfId="1185" xr:uid="{00000000-0005-0000-0000-000070040000}"/>
    <cellStyle name="Celkem 3 8" xfId="1186" xr:uid="{00000000-0005-0000-0000-000071040000}"/>
    <cellStyle name="Celkem 3 9" xfId="1187" xr:uid="{00000000-0005-0000-0000-000072040000}"/>
    <cellStyle name="Celkem 4" xfId="1188" xr:uid="{00000000-0005-0000-0000-000073040000}"/>
    <cellStyle name="Celkem 4 10" xfId="1189" xr:uid="{00000000-0005-0000-0000-000074040000}"/>
    <cellStyle name="Celkem 4 11" xfId="1190" xr:uid="{00000000-0005-0000-0000-000075040000}"/>
    <cellStyle name="Celkem 4 2" xfId="1191" xr:uid="{00000000-0005-0000-0000-000076040000}"/>
    <cellStyle name="Celkem 4 3" xfId="1192" xr:uid="{00000000-0005-0000-0000-000077040000}"/>
    <cellStyle name="Celkem 4 4" xfId="1193" xr:uid="{00000000-0005-0000-0000-000078040000}"/>
    <cellStyle name="Celkem 4 5" xfId="1194" xr:uid="{00000000-0005-0000-0000-000079040000}"/>
    <cellStyle name="Celkem 4 6" xfId="1195" xr:uid="{00000000-0005-0000-0000-00007A040000}"/>
    <cellStyle name="Celkem 4 7" xfId="1196" xr:uid="{00000000-0005-0000-0000-00007B040000}"/>
    <cellStyle name="Celkem 4 8" xfId="1197" xr:uid="{00000000-0005-0000-0000-00007C040000}"/>
    <cellStyle name="Celkem 4 9" xfId="1198" xr:uid="{00000000-0005-0000-0000-00007D040000}"/>
    <cellStyle name="Cena" xfId="1199" xr:uid="{00000000-0005-0000-0000-00007E040000}"/>
    <cellStyle name="cena 2" xfId="1200" xr:uid="{00000000-0005-0000-0000-00007F040000}"/>
    <cellStyle name="CenaJednPolozky" xfId="1201" xr:uid="{00000000-0005-0000-0000-000080040000}"/>
    <cellStyle name="CenaJednPolozky 2" xfId="1202" xr:uid="{00000000-0005-0000-0000-000081040000}"/>
    <cellStyle name="CenaJednPolozky 3" xfId="1203" xr:uid="{00000000-0005-0000-0000-000082040000}"/>
    <cellStyle name="CenaJednPolozky 4" xfId="1204" xr:uid="{00000000-0005-0000-0000-000083040000}"/>
    <cellStyle name="CenaJednPolozky 5" xfId="1205" xr:uid="{00000000-0005-0000-0000-000084040000}"/>
    <cellStyle name="CenaJednPolozky 6" xfId="1206" xr:uid="{00000000-0005-0000-0000-000085040000}"/>
    <cellStyle name="ceník" xfId="1207" xr:uid="{00000000-0005-0000-0000-000086040000}"/>
    <cellStyle name="ceník 2" xfId="1208" xr:uid="{00000000-0005-0000-0000-000087040000}"/>
    <cellStyle name="ceník 3" xfId="1209" xr:uid="{00000000-0005-0000-0000-000088040000}"/>
    <cellStyle name="ceník 4" xfId="1210" xr:uid="{00000000-0005-0000-0000-000089040000}"/>
    <cellStyle name="ceník 5" xfId="1211" xr:uid="{00000000-0005-0000-0000-00008A040000}"/>
    <cellStyle name="ceník 6" xfId="1212" xr:uid="{00000000-0005-0000-0000-00008B040000}"/>
    <cellStyle name="Comma [0]_9eu2xkjwWrYu0YNRaLvhySkeD" xfId="1213" xr:uid="{00000000-0005-0000-0000-00008C040000}"/>
    <cellStyle name="Comma_299  -  Corrected Annex B1 Summery of Subcapters 24 -1F" xfId="1214" xr:uid="{00000000-0005-0000-0000-00008D040000}"/>
    <cellStyle name="Currency (0)" xfId="1215" xr:uid="{00000000-0005-0000-0000-00008E040000}"/>
    <cellStyle name="Currency (0) 2" xfId="1216" xr:uid="{00000000-0005-0000-0000-00008F040000}"/>
    <cellStyle name="Currency (0) 3" xfId="1217" xr:uid="{00000000-0005-0000-0000-000090040000}"/>
    <cellStyle name="Currency (0) 4" xfId="1218" xr:uid="{00000000-0005-0000-0000-000091040000}"/>
    <cellStyle name="Currency (0) 5" xfId="1219" xr:uid="{00000000-0005-0000-0000-000092040000}"/>
    <cellStyle name="Currency (0) 6" xfId="1220" xr:uid="{00000000-0005-0000-0000-000093040000}"/>
    <cellStyle name="Currency (2)" xfId="1221" xr:uid="{00000000-0005-0000-0000-000094040000}"/>
    <cellStyle name="Currency (2) 2" xfId="1222" xr:uid="{00000000-0005-0000-0000-000095040000}"/>
    <cellStyle name="Currency (2) 3" xfId="1223" xr:uid="{00000000-0005-0000-0000-000096040000}"/>
    <cellStyle name="Currency (2) 4" xfId="1224" xr:uid="{00000000-0005-0000-0000-000097040000}"/>
    <cellStyle name="Currency (2) 5" xfId="1225" xr:uid="{00000000-0005-0000-0000-000098040000}"/>
    <cellStyle name="Currency (2) 6" xfId="1226" xr:uid="{00000000-0005-0000-0000-000099040000}"/>
    <cellStyle name="Currency [0]_3LU9hSJnLyQkkffIimuyOsjVm" xfId="1227" xr:uid="{00000000-0005-0000-0000-00009A040000}"/>
    <cellStyle name="Currency_3LU9hSJnLyQkkffIimuyOsjVm" xfId="1228" xr:uid="{00000000-0005-0000-0000-00009B040000}"/>
    <cellStyle name="čárky [0]_Benzina Dačice" xfId="1229" xr:uid="{00000000-0005-0000-0000-00009C040000}"/>
    <cellStyle name="čárky 2" xfId="1230" xr:uid="{00000000-0005-0000-0000-00009D040000}"/>
    <cellStyle name="čárky 2 10" xfId="1231" xr:uid="{00000000-0005-0000-0000-00009E040000}"/>
    <cellStyle name="čárky 2 11" xfId="1232" xr:uid="{00000000-0005-0000-0000-00009F040000}"/>
    <cellStyle name="čárky 2 12" xfId="1233" xr:uid="{00000000-0005-0000-0000-0000A0040000}"/>
    <cellStyle name="čárky 2 13" xfId="1234" xr:uid="{00000000-0005-0000-0000-0000A1040000}"/>
    <cellStyle name="čárky 2 14" xfId="1235" xr:uid="{00000000-0005-0000-0000-0000A2040000}"/>
    <cellStyle name="čárky 2 15" xfId="1236" xr:uid="{00000000-0005-0000-0000-0000A3040000}"/>
    <cellStyle name="čárky 2 16" xfId="1237" xr:uid="{00000000-0005-0000-0000-0000A4040000}"/>
    <cellStyle name="čárky 2 17" xfId="1238" xr:uid="{00000000-0005-0000-0000-0000A5040000}"/>
    <cellStyle name="čárky 2 18" xfId="1239" xr:uid="{00000000-0005-0000-0000-0000A6040000}"/>
    <cellStyle name="čárky 2 19" xfId="1240" xr:uid="{00000000-0005-0000-0000-0000A7040000}"/>
    <cellStyle name="čárky 2 2" xfId="1241" xr:uid="{00000000-0005-0000-0000-0000A8040000}"/>
    <cellStyle name="čárky 2 20" xfId="1242" xr:uid="{00000000-0005-0000-0000-0000A9040000}"/>
    <cellStyle name="čárky 2 21" xfId="1243" xr:uid="{00000000-0005-0000-0000-0000AA040000}"/>
    <cellStyle name="čárky 2 22" xfId="1244" xr:uid="{00000000-0005-0000-0000-0000AB040000}"/>
    <cellStyle name="čárky 2 23" xfId="1245" xr:uid="{00000000-0005-0000-0000-0000AC040000}"/>
    <cellStyle name="čárky 2 24" xfId="1246" xr:uid="{00000000-0005-0000-0000-0000AD040000}"/>
    <cellStyle name="čárky 2 25" xfId="1247" xr:uid="{00000000-0005-0000-0000-0000AE040000}"/>
    <cellStyle name="čárky 2 3" xfId="1248" xr:uid="{00000000-0005-0000-0000-0000AF040000}"/>
    <cellStyle name="čárky 2 4" xfId="1249" xr:uid="{00000000-0005-0000-0000-0000B0040000}"/>
    <cellStyle name="čárky 2 5" xfId="1250" xr:uid="{00000000-0005-0000-0000-0000B1040000}"/>
    <cellStyle name="čárky 2 6" xfId="1251" xr:uid="{00000000-0005-0000-0000-0000B2040000}"/>
    <cellStyle name="čárky 2 7" xfId="1252" xr:uid="{00000000-0005-0000-0000-0000B3040000}"/>
    <cellStyle name="čárky 2 8" xfId="1253" xr:uid="{00000000-0005-0000-0000-0000B4040000}"/>
    <cellStyle name="čárky 2 9" xfId="1254" xr:uid="{00000000-0005-0000-0000-0000B5040000}"/>
    <cellStyle name="číslo.00_" xfId="1255" xr:uid="{00000000-0005-0000-0000-0000B6040000}"/>
    <cellStyle name="Date" xfId="1256" xr:uid="{00000000-0005-0000-0000-0000B7040000}"/>
    <cellStyle name="Date 2" xfId="1257" xr:uid="{00000000-0005-0000-0000-0000B8040000}"/>
    <cellStyle name="Date 3" xfId="1258" xr:uid="{00000000-0005-0000-0000-0000B9040000}"/>
    <cellStyle name="Date 4" xfId="1259" xr:uid="{00000000-0005-0000-0000-0000BA040000}"/>
    <cellStyle name="Date 5" xfId="1260" xr:uid="{00000000-0005-0000-0000-0000BB040000}"/>
    <cellStyle name="Date 6" xfId="1261" xr:uid="{00000000-0005-0000-0000-0000BC040000}"/>
    <cellStyle name="daten" xfId="1262" xr:uid="{00000000-0005-0000-0000-0000BD040000}"/>
    <cellStyle name="Date-Time" xfId="1263" xr:uid="{00000000-0005-0000-0000-0000BE040000}"/>
    <cellStyle name="Date-Time 2" xfId="1264" xr:uid="{00000000-0005-0000-0000-0000BF040000}"/>
    <cellStyle name="Date-Time 3" xfId="1265" xr:uid="{00000000-0005-0000-0000-0000C0040000}"/>
    <cellStyle name="Date-Time 4" xfId="1266" xr:uid="{00000000-0005-0000-0000-0000C1040000}"/>
    <cellStyle name="Date-Time 5" xfId="1267" xr:uid="{00000000-0005-0000-0000-0000C2040000}"/>
    <cellStyle name="Date-Time 6" xfId="1268" xr:uid="{00000000-0005-0000-0000-0000C3040000}"/>
    <cellStyle name="Decimal 1" xfId="1269" xr:uid="{00000000-0005-0000-0000-0000C4040000}"/>
    <cellStyle name="Decimal 1 2" xfId="1270" xr:uid="{00000000-0005-0000-0000-0000C5040000}"/>
    <cellStyle name="Decimal 1 3" xfId="1271" xr:uid="{00000000-0005-0000-0000-0000C6040000}"/>
    <cellStyle name="Decimal 1 4" xfId="1272" xr:uid="{00000000-0005-0000-0000-0000C7040000}"/>
    <cellStyle name="Decimal 1 5" xfId="1273" xr:uid="{00000000-0005-0000-0000-0000C8040000}"/>
    <cellStyle name="Decimal 1 6" xfId="1274" xr:uid="{00000000-0005-0000-0000-0000C9040000}"/>
    <cellStyle name="Decimal 2" xfId="1275" xr:uid="{00000000-0005-0000-0000-0000CA040000}"/>
    <cellStyle name="Decimal 2 2" xfId="1276" xr:uid="{00000000-0005-0000-0000-0000CB040000}"/>
    <cellStyle name="Decimal 2 3" xfId="1277" xr:uid="{00000000-0005-0000-0000-0000CC040000}"/>
    <cellStyle name="Decimal 2 4" xfId="1278" xr:uid="{00000000-0005-0000-0000-0000CD040000}"/>
    <cellStyle name="Decimal 2 5" xfId="1279" xr:uid="{00000000-0005-0000-0000-0000CE040000}"/>
    <cellStyle name="Decimal 2 6" xfId="1280" xr:uid="{00000000-0005-0000-0000-0000CF040000}"/>
    <cellStyle name="Decimal 3" xfId="1281" xr:uid="{00000000-0005-0000-0000-0000D0040000}"/>
    <cellStyle name="Decimal 3 2" xfId="1282" xr:uid="{00000000-0005-0000-0000-0000D1040000}"/>
    <cellStyle name="Decimal 3 3" xfId="1283" xr:uid="{00000000-0005-0000-0000-0000D2040000}"/>
    <cellStyle name="Decimal 3 4" xfId="1284" xr:uid="{00000000-0005-0000-0000-0000D3040000}"/>
    <cellStyle name="Decimal 3 5" xfId="1285" xr:uid="{00000000-0005-0000-0000-0000D4040000}"/>
    <cellStyle name="Decimal 3 6" xfId="1286" xr:uid="{00000000-0005-0000-0000-0000D5040000}"/>
    <cellStyle name="definity" xfId="40" xr:uid="{00000000-0005-0000-0000-0000D6040000}"/>
    <cellStyle name="Dezimal [0]_Tabelle1" xfId="1287" xr:uid="{00000000-0005-0000-0000-0000D7040000}"/>
    <cellStyle name="Dezimal_Tabelle1" xfId="1288" xr:uid="{00000000-0005-0000-0000-0000D8040000}"/>
    <cellStyle name="Dobrá" xfId="41" xr:uid="{00000000-0005-0000-0000-0000D9040000}"/>
    <cellStyle name="Dziesiętny [0]_laroux" xfId="1289" xr:uid="{00000000-0005-0000-0000-0000DA040000}"/>
    <cellStyle name="Dziesiętny_laroux" xfId="1290" xr:uid="{00000000-0005-0000-0000-0000DB040000}"/>
    <cellStyle name="Euro" xfId="1291" xr:uid="{00000000-0005-0000-0000-0000DC040000}"/>
    <cellStyle name="Excel Built-in Normal" xfId="1292" xr:uid="{00000000-0005-0000-0000-0000DD040000}"/>
    <cellStyle name="Firma" xfId="1293" xr:uid="{00000000-0005-0000-0000-0000DE040000}"/>
    <cellStyle name="Halere" xfId="1294" xr:uid="{00000000-0005-0000-0000-0000DF040000}"/>
    <cellStyle name="Hlavní nadpis" xfId="1295" xr:uid="{00000000-0005-0000-0000-0000E0040000}"/>
    <cellStyle name="hl-nadpis" xfId="1296" xr:uid="{00000000-0005-0000-0000-0000E1040000}"/>
    <cellStyle name="Hypertextový odkaz 2" xfId="1297" xr:uid="{00000000-0005-0000-0000-0000E3040000}"/>
    <cellStyle name="Hypertextový odkaz 2 2" xfId="1298" xr:uid="{00000000-0005-0000-0000-0000E4040000}"/>
    <cellStyle name="Hypertextový odkaz 3" xfId="1299" xr:uid="{00000000-0005-0000-0000-0000E5040000}"/>
    <cellStyle name="Chybně 2" xfId="1300" xr:uid="{00000000-0005-0000-0000-0000E7040000}"/>
    <cellStyle name="Chybně 2 10" xfId="1301" xr:uid="{00000000-0005-0000-0000-0000E8040000}"/>
    <cellStyle name="Chybně 2 11" xfId="1302" xr:uid="{00000000-0005-0000-0000-0000E9040000}"/>
    <cellStyle name="Chybně 2 12" xfId="1303" xr:uid="{00000000-0005-0000-0000-0000EA040000}"/>
    <cellStyle name="Chybně 2 13" xfId="1304" xr:uid="{00000000-0005-0000-0000-0000EB040000}"/>
    <cellStyle name="Chybně 2 14" xfId="1305" xr:uid="{00000000-0005-0000-0000-0000EC040000}"/>
    <cellStyle name="Chybně 2 15" xfId="1306" xr:uid="{00000000-0005-0000-0000-0000ED040000}"/>
    <cellStyle name="Chybně 2 16" xfId="1307" xr:uid="{00000000-0005-0000-0000-0000EE040000}"/>
    <cellStyle name="Chybně 2 2" xfId="1308" xr:uid="{00000000-0005-0000-0000-0000EF040000}"/>
    <cellStyle name="Chybně 2 3" xfId="1309" xr:uid="{00000000-0005-0000-0000-0000F0040000}"/>
    <cellStyle name="Chybně 2 4" xfId="1310" xr:uid="{00000000-0005-0000-0000-0000F1040000}"/>
    <cellStyle name="Chybně 2 4 10" xfId="1311" xr:uid="{00000000-0005-0000-0000-0000F2040000}"/>
    <cellStyle name="Chybně 2 4 11" xfId="1312" xr:uid="{00000000-0005-0000-0000-0000F3040000}"/>
    <cellStyle name="Chybně 2 4 2" xfId="1313" xr:uid="{00000000-0005-0000-0000-0000F4040000}"/>
    <cellStyle name="Chybně 2 4 3" xfId="1314" xr:uid="{00000000-0005-0000-0000-0000F5040000}"/>
    <cellStyle name="Chybně 2 4 4" xfId="1315" xr:uid="{00000000-0005-0000-0000-0000F6040000}"/>
    <cellStyle name="Chybně 2 4 5" xfId="1316" xr:uid="{00000000-0005-0000-0000-0000F7040000}"/>
    <cellStyle name="Chybně 2 4 6" xfId="1317" xr:uid="{00000000-0005-0000-0000-0000F8040000}"/>
    <cellStyle name="Chybně 2 4 7" xfId="1318" xr:uid="{00000000-0005-0000-0000-0000F9040000}"/>
    <cellStyle name="Chybně 2 4 8" xfId="1319" xr:uid="{00000000-0005-0000-0000-0000FA040000}"/>
    <cellStyle name="Chybně 2 4 9" xfId="1320" xr:uid="{00000000-0005-0000-0000-0000FB040000}"/>
    <cellStyle name="Chybně 2 5" xfId="1321" xr:uid="{00000000-0005-0000-0000-0000FC040000}"/>
    <cellStyle name="Chybně 2 5 10" xfId="1322" xr:uid="{00000000-0005-0000-0000-0000FD040000}"/>
    <cellStyle name="Chybně 2 5 11" xfId="1323" xr:uid="{00000000-0005-0000-0000-0000FE040000}"/>
    <cellStyle name="Chybně 2 5 2" xfId="1324" xr:uid="{00000000-0005-0000-0000-0000FF040000}"/>
    <cellStyle name="Chybně 2 5 3" xfId="1325" xr:uid="{00000000-0005-0000-0000-000000050000}"/>
    <cellStyle name="Chybně 2 5 4" xfId="1326" xr:uid="{00000000-0005-0000-0000-000001050000}"/>
    <cellStyle name="Chybně 2 5 5" xfId="1327" xr:uid="{00000000-0005-0000-0000-000002050000}"/>
    <cellStyle name="Chybně 2 5 6" xfId="1328" xr:uid="{00000000-0005-0000-0000-000003050000}"/>
    <cellStyle name="Chybně 2 5 7" xfId="1329" xr:uid="{00000000-0005-0000-0000-000004050000}"/>
    <cellStyle name="Chybně 2 5 8" xfId="1330" xr:uid="{00000000-0005-0000-0000-000005050000}"/>
    <cellStyle name="Chybně 2 5 9" xfId="1331" xr:uid="{00000000-0005-0000-0000-000006050000}"/>
    <cellStyle name="Chybně 2 6" xfId="1332" xr:uid="{00000000-0005-0000-0000-000007050000}"/>
    <cellStyle name="Chybně 2 6 10" xfId="1333" xr:uid="{00000000-0005-0000-0000-000008050000}"/>
    <cellStyle name="Chybně 2 6 11" xfId="1334" xr:uid="{00000000-0005-0000-0000-000009050000}"/>
    <cellStyle name="Chybně 2 6 2" xfId="1335" xr:uid="{00000000-0005-0000-0000-00000A050000}"/>
    <cellStyle name="Chybně 2 6 3" xfId="1336" xr:uid="{00000000-0005-0000-0000-00000B050000}"/>
    <cellStyle name="Chybně 2 6 4" xfId="1337" xr:uid="{00000000-0005-0000-0000-00000C050000}"/>
    <cellStyle name="Chybně 2 6 5" xfId="1338" xr:uid="{00000000-0005-0000-0000-00000D050000}"/>
    <cellStyle name="Chybně 2 6 6" xfId="1339" xr:uid="{00000000-0005-0000-0000-00000E050000}"/>
    <cellStyle name="Chybně 2 6 7" xfId="1340" xr:uid="{00000000-0005-0000-0000-00000F050000}"/>
    <cellStyle name="Chybně 2 6 8" xfId="1341" xr:uid="{00000000-0005-0000-0000-000010050000}"/>
    <cellStyle name="Chybně 2 6 9" xfId="1342" xr:uid="{00000000-0005-0000-0000-000011050000}"/>
    <cellStyle name="Chybně 2 7" xfId="1343" xr:uid="{00000000-0005-0000-0000-000012050000}"/>
    <cellStyle name="Chybně 2 8" xfId="1344" xr:uid="{00000000-0005-0000-0000-000013050000}"/>
    <cellStyle name="Chybně 2 9" xfId="1345" xr:uid="{00000000-0005-0000-0000-000014050000}"/>
    <cellStyle name="Chybně 3" xfId="1346" xr:uid="{00000000-0005-0000-0000-000015050000}"/>
    <cellStyle name="Chybně 3 10" xfId="1347" xr:uid="{00000000-0005-0000-0000-000016050000}"/>
    <cellStyle name="Chybně 3 11" xfId="1348" xr:uid="{00000000-0005-0000-0000-000017050000}"/>
    <cellStyle name="Chybně 3 2" xfId="1349" xr:uid="{00000000-0005-0000-0000-000018050000}"/>
    <cellStyle name="Chybně 3 3" xfId="1350" xr:uid="{00000000-0005-0000-0000-000019050000}"/>
    <cellStyle name="Chybně 3 4" xfId="1351" xr:uid="{00000000-0005-0000-0000-00001A050000}"/>
    <cellStyle name="Chybně 3 5" xfId="1352" xr:uid="{00000000-0005-0000-0000-00001B050000}"/>
    <cellStyle name="Chybně 3 6" xfId="1353" xr:uid="{00000000-0005-0000-0000-00001C050000}"/>
    <cellStyle name="Chybně 3 7" xfId="1354" xr:uid="{00000000-0005-0000-0000-00001D050000}"/>
    <cellStyle name="Chybně 3 8" xfId="1355" xr:uid="{00000000-0005-0000-0000-00001E050000}"/>
    <cellStyle name="Chybně 3 9" xfId="1356" xr:uid="{00000000-0005-0000-0000-00001F050000}"/>
    <cellStyle name="Chybně 4" xfId="1357" xr:uid="{00000000-0005-0000-0000-000020050000}"/>
    <cellStyle name="Chybně 4 10" xfId="1358" xr:uid="{00000000-0005-0000-0000-000021050000}"/>
    <cellStyle name="Chybně 4 11" xfId="1359" xr:uid="{00000000-0005-0000-0000-000022050000}"/>
    <cellStyle name="Chybně 4 2" xfId="1360" xr:uid="{00000000-0005-0000-0000-000023050000}"/>
    <cellStyle name="Chybně 4 3" xfId="1361" xr:uid="{00000000-0005-0000-0000-000024050000}"/>
    <cellStyle name="Chybně 4 4" xfId="1362" xr:uid="{00000000-0005-0000-0000-000025050000}"/>
    <cellStyle name="Chybně 4 5" xfId="1363" xr:uid="{00000000-0005-0000-0000-000026050000}"/>
    <cellStyle name="Chybně 4 6" xfId="1364" xr:uid="{00000000-0005-0000-0000-000027050000}"/>
    <cellStyle name="Chybně 4 7" xfId="1365" xr:uid="{00000000-0005-0000-0000-000028050000}"/>
    <cellStyle name="Chybně 4 8" xfId="1366" xr:uid="{00000000-0005-0000-0000-000029050000}"/>
    <cellStyle name="Chybně 4 9" xfId="1367" xr:uid="{00000000-0005-0000-0000-00002A050000}"/>
    <cellStyle name="Input" xfId="1368" xr:uid="{00000000-0005-0000-0000-00002B050000}"/>
    <cellStyle name="Input %" xfId="1369" xr:uid="{00000000-0005-0000-0000-00002C050000}"/>
    <cellStyle name="Input % 2" xfId="1370" xr:uid="{00000000-0005-0000-0000-00002D050000}"/>
    <cellStyle name="Input % 3" xfId="1371" xr:uid="{00000000-0005-0000-0000-00002E050000}"/>
    <cellStyle name="Input % 4" xfId="1372" xr:uid="{00000000-0005-0000-0000-00002F050000}"/>
    <cellStyle name="Input % 5" xfId="1373" xr:uid="{00000000-0005-0000-0000-000030050000}"/>
    <cellStyle name="Input % 6" xfId="1374" xr:uid="{00000000-0005-0000-0000-000031050000}"/>
    <cellStyle name="Input 1" xfId="1375" xr:uid="{00000000-0005-0000-0000-000032050000}"/>
    <cellStyle name="Input 1 2" xfId="1376" xr:uid="{00000000-0005-0000-0000-000033050000}"/>
    <cellStyle name="Input 1 3" xfId="1377" xr:uid="{00000000-0005-0000-0000-000034050000}"/>
    <cellStyle name="Input 1 4" xfId="1378" xr:uid="{00000000-0005-0000-0000-000035050000}"/>
    <cellStyle name="Input 2" xfId="1379" xr:uid="{00000000-0005-0000-0000-000036050000}"/>
    <cellStyle name="Input 3" xfId="1380" xr:uid="{00000000-0005-0000-0000-000037050000}"/>
    <cellStyle name="Input 3 2" xfId="1381" xr:uid="{00000000-0005-0000-0000-000038050000}"/>
    <cellStyle name="Input 3 3" xfId="1382" xr:uid="{00000000-0005-0000-0000-000039050000}"/>
    <cellStyle name="Input 3 4" xfId="1383" xr:uid="{00000000-0005-0000-0000-00003A050000}"/>
    <cellStyle name="Input 3 5" xfId="1384" xr:uid="{00000000-0005-0000-0000-00003B050000}"/>
    <cellStyle name="Input 3 6" xfId="1385" xr:uid="{00000000-0005-0000-0000-00003C050000}"/>
    <cellStyle name="Input 4" xfId="1386" xr:uid="{00000000-0005-0000-0000-00003D050000}"/>
    <cellStyle name="Input 5" xfId="1387" xr:uid="{00000000-0005-0000-0000-00003E050000}"/>
    <cellStyle name="Input 6" xfId="1388" xr:uid="{00000000-0005-0000-0000-00003F050000}"/>
    <cellStyle name="Input 7" xfId="1389" xr:uid="{00000000-0005-0000-0000-000040050000}"/>
    <cellStyle name="Kontrolná bunka" xfId="43" xr:uid="{00000000-0005-0000-0000-000041050000}"/>
    <cellStyle name="Kontrolní buňka" xfId="44" builtinId="23" customBuiltin="1"/>
    <cellStyle name="Kontrolní buňka 2" xfId="1390" xr:uid="{00000000-0005-0000-0000-000043050000}"/>
    <cellStyle name="Kontrolní buňka 2 10" xfId="1391" xr:uid="{00000000-0005-0000-0000-000044050000}"/>
    <cellStyle name="Kontrolní buňka 2 11" xfId="1392" xr:uid="{00000000-0005-0000-0000-000045050000}"/>
    <cellStyle name="Kontrolní buňka 2 12" xfId="1393" xr:uid="{00000000-0005-0000-0000-000046050000}"/>
    <cellStyle name="Kontrolní buňka 2 13" xfId="1394" xr:uid="{00000000-0005-0000-0000-000047050000}"/>
    <cellStyle name="Kontrolní buňka 2 14" xfId="1395" xr:uid="{00000000-0005-0000-0000-000048050000}"/>
    <cellStyle name="Kontrolní buňka 2 15" xfId="1396" xr:uid="{00000000-0005-0000-0000-000049050000}"/>
    <cellStyle name="Kontrolní buňka 2 16" xfId="1397" xr:uid="{00000000-0005-0000-0000-00004A050000}"/>
    <cellStyle name="Kontrolní buňka 2 2" xfId="1398" xr:uid="{00000000-0005-0000-0000-00004B050000}"/>
    <cellStyle name="Kontrolní buňka 2 3" xfId="1399" xr:uid="{00000000-0005-0000-0000-00004C050000}"/>
    <cellStyle name="Kontrolní buňka 2 4" xfId="1400" xr:uid="{00000000-0005-0000-0000-00004D050000}"/>
    <cellStyle name="Kontrolní buňka 2 4 10" xfId="1401" xr:uid="{00000000-0005-0000-0000-00004E050000}"/>
    <cellStyle name="Kontrolní buňka 2 4 11" xfId="1402" xr:uid="{00000000-0005-0000-0000-00004F050000}"/>
    <cellStyle name="Kontrolní buňka 2 4 2" xfId="1403" xr:uid="{00000000-0005-0000-0000-000050050000}"/>
    <cellStyle name="Kontrolní buňka 2 4 3" xfId="1404" xr:uid="{00000000-0005-0000-0000-000051050000}"/>
    <cellStyle name="Kontrolní buňka 2 4 4" xfId="1405" xr:uid="{00000000-0005-0000-0000-000052050000}"/>
    <cellStyle name="Kontrolní buňka 2 4 5" xfId="1406" xr:uid="{00000000-0005-0000-0000-000053050000}"/>
    <cellStyle name="Kontrolní buňka 2 4 6" xfId="1407" xr:uid="{00000000-0005-0000-0000-000054050000}"/>
    <cellStyle name="Kontrolní buňka 2 4 7" xfId="1408" xr:uid="{00000000-0005-0000-0000-000055050000}"/>
    <cellStyle name="Kontrolní buňka 2 4 8" xfId="1409" xr:uid="{00000000-0005-0000-0000-000056050000}"/>
    <cellStyle name="Kontrolní buňka 2 4 9" xfId="1410" xr:uid="{00000000-0005-0000-0000-000057050000}"/>
    <cellStyle name="Kontrolní buňka 2 5" xfId="1411" xr:uid="{00000000-0005-0000-0000-000058050000}"/>
    <cellStyle name="Kontrolní buňka 2 5 10" xfId="1412" xr:uid="{00000000-0005-0000-0000-000059050000}"/>
    <cellStyle name="Kontrolní buňka 2 5 11" xfId="1413" xr:uid="{00000000-0005-0000-0000-00005A050000}"/>
    <cellStyle name="Kontrolní buňka 2 5 2" xfId="1414" xr:uid="{00000000-0005-0000-0000-00005B050000}"/>
    <cellStyle name="Kontrolní buňka 2 5 3" xfId="1415" xr:uid="{00000000-0005-0000-0000-00005C050000}"/>
    <cellStyle name="Kontrolní buňka 2 5 4" xfId="1416" xr:uid="{00000000-0005-0000-0000-00005D050000}"/>
    <cellStyle name="Kontrolní buňka 2 5 5" xfId="1417" xr:uid="{00000000-0005-0000-0000-00005E050000}"/>
    <cellStyle name="Kontrolní buňka 2 5 6" xfId="1418" xr:uid="{00000000-0005-0000-0000-00005F050000}"/>
    <cellStyle name="Kontrolní buňka 2 5 7" xfId="1419" xr:uid="{00000000-0005-0000-0000-000060050000}"/>
    <cellStyle name="Kontrolní buňka 2 5 8" xfId="1420" xr:uid="{00000000-0005-0000-0000-000061050000}"/>
    <cellStyle name="Kontrolní buňka 2 5 9" xfId="1421" xr:uid="{00000000-0005-0000-0000-000062050000}"/>
    <cellStyle name="Kontrolní buňka 2 6" xfId="1422" xr:uid="{00000000-0005-0000-0000-000063050000}"/>
    <cellStyle name="Kontrolní buňka 2 6 10" xfId="1423" xr:uid="{00000000-0005-0000-0000-000064050000}"/>
    <cellStyle name="Kontrolní buňka 2 6 11" xfId="1424" xr:uid="{00000000-0005-0000-0000-000065050000}"/>
    <cellStyle name="Kontrolní buňka 2 6 2" xfId="1425" xr:uid="{00000000-0005-0000-0000-000066050000}"/>
    <cellStyle name="Kontrolní buňka 2 6 3" xfId="1426" xr:uid="{00000000-0005-0000-0000-000067050000}"/>
    <cellStyle name="Kontrolní buňka 2 6 4" xfId="1427" xr:uid="{00000000-0005-0000-0000-000068050000}"/>
    <cellStyle name="Kontrolní buňka 2 6 5" xfId="1428" xr:uid="{00000000-0005-0000-0000-000069050000}"/>
    <cellStyle name="Kontrolní buňka 2 6 6" xfId="1429" xr:uid="{00000000-0005-0000-0000-00006A050000}"/>
    <cellStyle name="Kontrolní buňka 2 6 7" xfId="1430" xr:uid="{00000000-0005-0000-0000-00006B050000}"/>
    <cellStyle name="Kontrolní buňka 2 6 8" xfId="1431" xr:uid="{00000000-0005-0000-0000-00006C050000}"/>
    <cellStyle name="Kontrolní buňka 2 6 9" xfId="1432" xr:uid="{00000000-0005-0000-0000-00006D050000}"/>
    <cellStyle name="Kontrolní buňka 2 7" xfId="1433" xr:uid="{00000000-0005-0000-0000-00006E050000}"/>
    <cellStyle name="Kontrolní buňka 2 8" xfId="1434" xr:uid="{00000000-0005-0000-0000-00006F050000}"/>
    <cellStyle name="Kontrolní buňka 2 9" xfId="1435" xr:uid="{00000000-0005-0000-0000-000070050000}"/>
    <cellStyle name="Kontrolní buňka 3" xfId="1436" xr:uid="{00000000-0005-0000-0000-000071050000}"/>
    <cellStyle name="Kontrolní buňka 3 10" xfId="1437" xr:uid="{00000000-0005-0000-0000-000072050000}"/>
    <cellStyle name="Kontrolní buňka 3 11" xfId="1438" xr:uid="{00000000-0005-0000-0000-000073050000}"/>
    <cellStyle name="Kontrolní buňka 3 2" xfId="1439" xr:uid="{00000000-0005-0000-0000-000074050000}"/>
    <cellStyle name="Kontrolní buňka 3 3" xfId="1440" xr:uid="{00000000-0005-0000-0000-000075050000}"/>
    <cellStyle name="Kontrolní buňka 3 4" xfId="1441" xr:uid="{00000000-0005-0000-0000-000076050000}"/>
    <cellStyle name="Kontrolní buňka 3 5" xfId="1442" xr:uid="{00000000-0005-0000-0000-000077050000}"/>
    <cellStyle name="Kontrolní buňka 3 6" xfId="1443" xr:uid="{00000000-0005-0000-0000-000078050000}"/>
    <cellStyle name="Kontrolní buňka 3 7" xfId="1444" xr:uid="{00000000-0005-0000-0000-000079050000}"/>
    <cellStyle name="Kontrolní buňka 3 8" xfId="1445" xr:uid="{00000000-0005-0000-0000-00007A050000}"/>
    <cellStyle name="Kontrolní buňka 3 9" xfId="1446" xr:uid="{00000000-0005-0000-0000-00007B050000}"/>
    <cellStyle name="Kontrolní buňka 4" xfId="1447" xr:uid="{00000000-0005-0000-0000-00007C050000}"/>
    <cellStyle name="Kontrolní buňka 4 10" xfId="1448" xr:uid="{00000000-0005-0000-0000-00007D050000}"/>
    <cellStyle name="Kontrolní buňka 4 11" xfId="1449" xr:uid="{00000000-0005-0000-0000-00007E050000}"/>
    <cellStyle name="Kontrolní buňka 4 2" xfId="1450" xr:uid="{00000000-0005-0000-0000-00007F050000}"/>
    <cellStyle name="Kontrolní buňka 4 3" xfId="1451" xr:uid="{00000000-0005-0000-0000-000080050000}"/>
    <cellStyle name="Kontrolní buňka 4 4" xfId="1452" xr:uid="{00000000-0005-0000-0000-000081050000}"/>
    <cellStyle name="Kontrolní buňka 4 5" xfId="1453" xr:uid="{00000000-0005-0000-0000-000082050000}"/>
    <cellStyle name="Kontrolní buňka 4 6" xfId="1454" xr:uid="{00000000-0005-0000-0000-000083050000}"/>
    <cellStyle name="Kontrolní buňka 4 7" xfId="1455" xr:uid="{00000000-0005-0000-0000-000084050000}"/>
    <cellStyle name="Kontrolní buňka 4 8" xfId="1456" xr:uid="{00000000-0005-0000-0000-000085050000}"/>
    <cellStyle name="Kontrolní buňka 4 9" xfId="1457" xr:uid="{00000000-0005-0000-0000-000086050000}"/>
    <cellStyle name="lehký dolní okraj" xfId="45" xr:uid="{00000000-0005-0000-0000-000087050000}"/>
    <cellStyle name="lehký dolní okraj 10" xfId="1458" xr:uid="{00000000-0005-0000-0000-000088050000}"/>
    <cellStyle name="lehký dolní okraj 11" xfId="1459" xr:uid="{00000000-0005-0000-0000-000089050000}"/>
    <cellStyle name="lehký dolní okraj 12" xfId="1460" xr:uid="{00000000-0005-0000-0000-00008A050000}"/>
    <cellStyle name="lehký dolní okraj 13" xfId="1461" xr:uid="{00000000-0005-0000-0000-00008B050000}"/>
    <cellStyle name="lehký dolní okraj 14" xfId="1462" xr:uid="{00000000-0005-0000-0000-00008C050000}"/>
    <cellStyle name="lehký dolní okraj 15" xfId="1463" xr:uid="{00000000-0005-0000-0000-00008D050000}"/>
    <cellStyle name="lehký dolní okraj 16" xfId="1464" xr:uid="{00000000-0005-0000-0000-00008E050000}"/>
    <cellStyle name="lehký dolní okraj 17" xfId="1465" xr:uid="{00000000-0005-0000-0000-00008F050000}"/>
    <cellStyle name="lehký dolní okraj 18" xfId="1466" xr:uid="{00000000-0005-0000-0000-000090050000}"/>
    <cellStyle name="lehký dolní okraj 19" xfId="1467" xr:uid="{00000000-0005-0000-0000-000091050000}"/>
    <cellStyle name="lehký dolní okraj 2" xfId="1468" xr:uid="{00000000-0005-0000-0000-000092050000}"/>
    <cellStyle name="lehký dolní okraj 20" xfId="1469" xr:uid="{00000000-0005-0000-0000-000093050000}"/>
    <cellStyle name="lehký dolní okraj 21" xfId="1470" xr:uid="{00000000-0005-0000-0000-000094050000}"/>
    <cellStyle name="lehký dolní okraj 22" xfId="1471" xr:uid="{00000000-0005-0000-0000-000095050000}"/>
    <cellStyle name="lehký dolní okraj 23" xfId="1472" xr:uid="{00000000-0005-0000-0000-000096050000}"/>
    <cellStyle name="lehký dolní okraj 24" xfId="1473" xr:uid="{00000000-0005-0000-0000-000097050000}"/>
    <cellStyle name="lehký dolní okraj 25" xfId="1474" xr:uid="{00000000-0005-0000-0000-000098050000}"/>
    <cellStyle name="lehký dolní okraj 26" xfId="1475" xr:uid="{00000000-0005-0000-0000-000099050000}"/>
    <cellStyle name="lehký dolní okraj 27" xfId="1476" xr:uid="{00000000-0005-0000-0000-00009A050000}"/>
    <cellStyle name="lehký dolní okraj 28" xfId="1477" xr:uid="{00000000-0005-0000-0000-00009B050000}"/>
    <cellStyle name="lehký dolní okraj 29" xfId="1478" xr:uid="{00000000-0005-0000-0000-00009C050000}"/>
    <cellStyle name="lehký dolní okraj 3" xfId="1479" xr:uid="{00000000-0005-0000-0000-00009D050000}"/>
    <cellStyle name="lehký dolní okraj 30" xfId="1480" xr:uid="{00000000-0005-0000-0000-00009E050000}"/>
    <cellStyle name="lehký dolní okraj 31" xfId="1481" xr:uid="{00000000-0005-0000-0000-00009F050000}"/>
    <cellStyle name="lehký dolní okraj 32" xfId="1482" xr:uid="{00000000-0005-0000-0000-0000A0050000}"/>
    <cellStyle name="lehký dolní okraj 33" xfId="1483" xr:uid="{00000000-0005-0000-0000-0000A1050000}"/>
    <cellStyle name="lehký dolní okraj 34" xfId="1484" xr:uid="{00000000-0005-0000-0000-0000A2050000}"/>
    <cellStyle name="lehký dolní okraj 35" xfId="1485" xr:uid="{00000000-0005-0000-0000-0000A3050000}"/>
    <cellStyle name="lehký dolní okraj 36" xfId="1486" xr:uid="{00000000-0005-0000-0000-0000A4050000}"/>
    <cellStyle name="lehký dolní okraj 37" xfId="1487" xr:uid="{00000000-0005-0000-0000-0000A5050000}"/>
    <cellStyle name="lehký dolní okraj 38" xfId="1488" xr:uid="{00000000-0005-0000-0000-0000A6050000}"/>
    <cellStyle name="lehký dolní okraj 39" xfId="1489" xr:uid="{00000000-0005-0000-0000-0000A7050000}"/>
    <cellStyle name="lehký dolní okraj 4" xfId="1490" xr:uid="{00000000-0005-0000-0000-0000A8050000}"/>
    <cellStyle name="lehký dolní okraj 40" xfId="1491" xr:uid="{00000000-0005-0000-0000-0000A9050000}"/>
    <cellStyle name="lehký dolní okraj 41" xfId="1492" xr:uid="{00000000-0005-0000-0000-0000AA050000}"/>
    <cellStyle name="lehký dolní okraj 42" xfId="1493" xr:uid="{00000000-0005-0000-0000-0000AB050000}"/>
    <cellStyle name="lehký dolní okraj 43" xfId="1494" xr:uid="{00000000-0005-0000-0000-0000AC050000}"/>
    <cellStyle name="lehký dolní okraj 44" xfId="1495" xr:uid="{00000000-0005-0000-0000-0000AD050000}"/>
    <cellStyle name="lehký dolní okraj 5" xfId="1496" xr:uid="{00000000-0005-0000-0000-0000AE050000}"/>
    <cellStyle name="lehký dolní okraj 6" xfId="1497" xr:uid="{00000000-0005-0000-0000-0000AF050000}"/>
    <cellStyle name="lehký dolní okraj 7" xfId="1498" xr:uid="{00000000-0005-0000-0000-0000B0050000}"/>
    <cellStyle name="lehký dolní okraj 8" xfId="1499" xr:uid="{00000000-0005-0000-0000-0000B1050000}"/>
    <cellStyle name="lehký dolní okraj 9" xfId="1500" xr:uid="{00000000-0005-0000-0000-0000B2050000}"/>
    <cellStyle name="Měna 2" xfId="1501" xr:uid="{00000000-0005-0000-0000-0000B3050000}"/>
    <cellStyle name="Měna 3" xfId="1502" xr:uid="{00000000-0005-0000-0000-0000B4050000}"/>
    <cellStyle name="měny 2" xfId="1503" xr:uid="{00000000-0005-0000-0000-0000B5050000}"/>
    <cellStyle name="měny 2 2" xfId="1504" xr:uid="{00000000-0005-0000-0000-0000B6050000}"/>
    <cellStyle name="měny 2 3" xfId="1505" xr:uid="{00000000-0005-0000-0000-0000B7050000}"/>
    <cellStyle name="měny 2 4" xfId="1506" xr:uid="{00000000-0005-0000-0000-0000B8050000}"/>
    <cellStyle name="měny 2 5" xfId="1507" xr:uid="{00000000-0005-0000-0000-0000B9050000}"/>
    <cellStyle name="měny 2 6" xfId="1508" xr:uid="{00000000-0005-0000-0000-0000BA050000}"/>
    <cellStyle name="měny 3" xfId="1509" xr:uid="{00000000-0005-0000-0000-0000BB050000}"/>
    <cellStyle name="MJPolozky" xfId="1510" xr:uid="{00000000-0005-0000-0000-0000BC050000}"/>
    <cellStyle name="MnozstviPolozky" xfId="1511" xr:uid="{00000000-0005-0000-0000-0000BD050000}"/>
    <cellStyle name="množství" xfId="1512" xr:uid="{00000000-0005-0000-0000-0000BE050000}"/>
    <cellStyle name="Month" xfId="1513" xr:uid="{00000000-0005-0000-0000-0000BF050000}"/>
    <cellStyle name="Month 2" xfId="1514" xr:uid="{00000000-0005-0000-0000-0000C0050000}"/>
    <cellStyle name="Month 3" xfId="1515" xr:uid="{00000000-0005-0000-0000-0000C1050000}"/>
    <cellStyle name="Month 4" xfId="1516" xr:uid="{00000000-0005-0000-0000-0000C2050000}"/>
    <cellStyle name="Month 5" xfId="1517" xr:uid="{00000000-0005-0000-0000-0000C3050000}"/>
    <cellStyle name="Month 6" xfId="1518" xr:uid="{00000000-0005-0000-0000-0000C4050000}"/>
    <cellStyle name="nadpis" xfId="46" xr:uid="{00000000-0005-0000-0000-0000C5050000}"/>
    <cellStyle name="Nadpis 1" xfId="47" builtinId="16" customBuiltin="1"/>
    <cellStyle name="Nadpis 1 2" xfId="1519" xr:uid="{00000000-0005-0000-0000-0000C7050000}"/>
    <cellStyle name="Nadpis 1 2 10" xfId="1520" xr:uid="{00000000-0005-0000-0000-0000C8050000}"/>
    <cellStyle name="Nadpis 1 2 11" xfId="1521" xr:uid="{00000000-0005-0000-0000-0000C9050000}"/>
    <cellStyle name="Nadpis 1 2 12" xfId="1522" xr:uid="{00000000-0005-0000-0000-0000CA050000}"/>
    <cellStyle name="Nadpis 1 2 13" xfId="1523" xr:uid="{00000000-0005-0000-0000-0000CB050000}"/>
    <cellStyle name="Nadpis 1 2 14" xfId="1524" xr:uid="{00000000-0005-0000-0000-0000CC050000}"/>
    <cellStyle name="Nadpis 1 2 15" xfId="1525" xr:uid="{00000000-0005-0000-0000-0000CD050000}"/>
    <cellStyle name="Nadpis 1 2 16" xfId="1526" xr:uid="{00000000-0005-0000-0000-0000CE050000}"/>
    <cellStyle name="Nadpis 1 2 2" xfId="1527" xr:uid="{00000000-0005-0000-0000-0000CF050000}"/>
    <cellStyle name="Nadpis 1 2 3" xfId="1528" xr:uid="{00000000-0005-0000-0000-0000D0050000}"/>
    <cellStyle name="Nadpis 1 2 4" xfId="1529" xr:uid="{00000000-0005-0000-0000-0000D1050000}"/>
    <cellStyle name="Nadpis 1 2 4 10" xfId="1530" xr:uid="{00000000-0005-0000-0000-0000D2050000}"/>
    <cellStyle name="Nadpis 1 2 4 11" xfId="1531" xr:uid="{00000000-0005-0000-0000-0000D3050000}"/>
    <cellStyle name="Nadpis 1 2 4 2" xfId="1532" xr:uid="{00000000-0005-0000-0000-0000D4050000}"/>
    <cellStyle name="Nadpis 1 2 4 3" xfId="1533" xr:uid="{00000000-0005-0000-0000-0000D5050000}"/>
    <cellStyle name="Nadpis 1 2 4 4" xfId="1534" xr:uid="{00000000-0005-0000-0000-0000D6050000}"/>
    <cellStyle name="Nadpis 1 2 4 5" xfId="1535" xr:uid="{00000000-0005-0000-0000-0000D7050000}"/>
    <cellStyle name="Nadpis 1 2 4 6" xfId="1536" xr:uid="{00000000-0005-0000-0000-0000D8050000}"/>
    <cellStyle name="Nadpis 1 2 4 7" xfId="1537" xr:uid="{00000000-0005-0000-0000-0000D9050000}"/>
    <cellStyle name="Nadpis 1 2 4 8" xfId="1538" xr:uid="{00000000-0005-0000-0000-0000DA050000}"/>
    <cellStyle name="Nadpis 1 2 4 9" xfId="1539" xr:uid="{00000000-0005-0000-0000-0000DB050000}"/>
    <cellStyle name="Nadpis 1 2 5" xfId="1540" xr:uid="{00000000-0005-0000-0000-0000DC050000}"/>
    <cellStyle name="Nadpis 1 2 5 10" xfId="1541" xr:uid="{00000000-0005-0000-0000-0000DD050000}"/>
    <cellStyle name="Nadpis 1 2 5 11" xfId="1542" xr:uid="{00000000-0005-0000-0000-0000DE050000}"/>
    <cellStyle name="Nadpis 1 2 5 2" xfId="1543" xr:uid="{00000000-0005-0000-0000-0000DF050000}"/>
    <cellStyle name="Nadpis 1 2 5 3" xfId="1544" xr:uid="{00000000-0005-0000-0000-0000E0050000}"/>
    <cellStyle name="Nadpis 1 2 5 4" xfId="1545" xr:uid="{00000000-0005-0000-0000-0000E1050000}"/>
    <cellStyle name="Nadpis 1 2 5 5" xfId="1546" xr:uid="{00000000-0005-0000-0000-0000E2050000}"/>
    <cellStyle name="Nadpis 1 2 5 6" xfId="1547" xr:uid="{00000000-0005-0000-0000-0000E3050000}"/>
    <cellStyle name="Nadpis 1 2 5 7" xfId="1548" xr:uid="{00000000-0005-0000-0000-0000E4050000}"/>
    <cellStyle name="Nadpis 1 2 5 8" xfId="1549" xr:uid="{00000000-0005-0000-0000-0000E5050000}"/>
    <cellStyle name="Nadpis 1 2 5 9" xfId="1550" xr:uid="{00000000-0005-0000-0000-0000E6050000}"/>
    <cellStyle name="Nadpis 1 2 6" xfId="1551" xr:uid="{00000000-0005-0000-0000-0000E7050000}"/>
    <cellStyle name="Nadpis 1 2 6 10" xfId="1552" xr:uid="{00000000-0005-0000-0000-0000E8050000}"/>
    <cellStyle name="Nadpis 1 2 6 11" xfId="1553" xr:uid="{00000000-0005-0000-0000-0000E9050000}"/>
    <cellStyle name="Nadpis 1 2 6 2" xfId="1554" xr:uid="{00000000-0005-0000-0000-0000EA050000}"/>
    <cellStyle name="Nadpis 1 2 6 3" xfId="1555" xr:uid="{00000000-0005-0000-0000-0000EB050000}"/>
    <cellStyle name="Nadpis 1 2 6 4" xfId="1556" xr:uid="{00000000-0005-0000-0000-0000EC050000}"/>
    <cellStyle name="Nadpis 1 2 6 5" xfId="1557" xr:uid="{00000000-0005-0000-0000-0000ED050000}"/>
    <cellStyle name="Nadpis 1 2 6 6" xfId="1558" xr:uid="{00000000-0005-0000-0000-0000EE050000}"/>
    <cellStyle name="Nadpis 1 2 6 7" xfId="1559" xr:uid="{00000000-0005-0000-0000-0000EF050000}"/>
    <cellStyle name="Nadpis 1 2 6 8" xfId="1560" xr:uid="{00000000-0005-0000-0000-0000F0050000}"/>
    <cellStyle name="Nadpis 1 2 6 9" xfId="1561" xr:uid="{00000000-0005-0000-0000-0000F1050000}"/>
    <cellStyle name="Nadpis 1 2 7" xfId="1562" xr:uid="{00000000-0005-0000-0000-0000F2050000}"/>
    <cellStyle name="Nadpis 1 2 8" xfId="1563" xr:uid="{00000000-0005-0000-0000-0000F3050000}"/>
    <cellStyle name="Nadpis 1 2 9" xfId="1564" xr:uid="{00000000-0005-0000-0000-0000F4050000}"/>
    <cellStyle name="Nadpis 1 3" xfId="1565" xr:uid="{00000000-0005-0000-0000-0000F5050000}"/>
    <cellStyle name="Nadpis 1 3 10" xfId="1566" xr:uid="{00000000-0005-0000-0000-0000F6050000}"/>
    <cellStyle name="Nadpis 1 3 11" xfId="1567" xr:uid="{00000000-0005-0000-0000-0000F7050000}"/>
    <cellStyle name="Nadpis 1 3 2" xfId="1568" xr:uid="{00000000-0005-0000-0000-0000F8050000}"/>
    <cellStyle name="Nadpis 1 3 3" xfId="1569" xr:uid="{00000000-0005-0000-0000-0000F9050000}"/>
    <cellStyle name="Nadpis 1 3 4" xfId="1570" xr:uid="{00000000-0005-0000-0000-0000FA050000}"/>
    <cellStyle name="Nadpis 1 3 5" xfId="1571" xr:uid="{00000000-0005-0000-0000-0000FB050000}"/>
    <cellStyle name="Nadpis 1 3 6" xfId="1572" xr:uid="{00000000-0005-0000-0000-0000FC050000}"/>
    <cellStyle name="Nadpis 1 3 7" xfId="1573" xr:uid="{00000000-0005-0000-0000-0000FD050000}"/>
    <cellStyle name="Nadpis 1 3 8" xfId="1574" xr:uid="{00000000-0005-0000-0000-0000FE050000}"/>
    <cellStyle name="Nadpis 1 3 9" xfId="1575" xr:uid="{00000000-0005-0000-0000-0000FF050000}"/>
    <cellStyle name="Nadpis 1 4" xfId="1576" xr:uid="{00000000-0005-0000-0000-000000060000}"/>
    <cellStyle name="Nadpis 1 4 10" xfId="1577" xr:uid="{00000000-0005-0000-0000-000001060000}"/>
    <cellStyle name="Nadpis 1 4 11" xfId="1578" xr:uid="{00000000-0005-0000-0000-000002060000}"/>
    <cellStyle name="Nadpis 1 4 2" xfId="1579" xr:uid="{00000000-0005-0000-0000-000003060000}"/>
    <cellStyle name="Nadpis 1 4 3" xfId="1580" xr:uid="{00000000-0005-0000-0000-000004060000}"/>
    <cellStyle name="Nadpis 1 4 4" xfId="1581" xr:uid="{00000000-0005-0000-0000-000005060000}"/>
    <cellStyle name="Nadpis 1 4 5" xfId="1582" xr:uid="{00000000-0005-0000-0000-000006060000}"/>
    <cellStyle name="Nadpis 1 4 6" xfId="1583" xr:uid="{00000000-0005-0000-0000-000007060000}"/>
    <cellStyle name="Nadpis 1 4 7" xfId="1584" xr:uid="{00000000-0005-0000-0000-000008060000}"/>
    <cellStyle name="Nadpis 1 4 8" xfId="1585" xr:uid="{00000000-0005-0000-0000-000009060000}"/>
    <cellStyle name="Nadpis 1 4 9" xfId="1586" xr:uid="{00000000-0005-0000-0000-00000A060000}"/>
    <cellStyle name="nadpis 10" xfId="1587" xr:uid="{00000000-0005-0000-0000-00000B060000}"/>
    <cellStyle name="Nadpis 2" xfId="48" builtinId="17" customBuiltin="1"/>
    <cellStyle name="Nadpis 2 2" xfId="1588" xr:uid="{00000000-0005-0000-0000-00000D060000}"/>
    <cellStyle name="Nadpis 2 2 10" xfId="1589" xr:uid="{00000000-0005-0000-0000-00000E060000}"/>
    <cellStyle name="Nadpis 2 2 11" xfId="1590" xr:uid="{00000000-0005-0000-0000-00000F060000}"/>
    <cellStyle name="Nadpis 2 2 12" xfId="1591" xr:uid="{00000000-0005-0000-0000-000010060000}"/>
    <cellStyle name="Nadpis 2 2 13" xfId="1592" xr:uid="{00000000-0005-0000-0000-000011060000}"/>
    <cellStyle name="Nadpis 2 2 14" xfId="1593" xr:uid="{00000000-0005-0000-0000-000012060000}"/>
    <cellStyle name="Nadpis 2 2 15" xfId="1594" xr:uid="{00000000-0005-0000-0000-000013060000}"/>
    <cellStyle name="Nadpis 2 2 16" xfId="1595" xr:uid="{00000000-0005-0000-0000-000014060000}"/>
    <cellStyle name="Nadpis 2 2 2" xfId="1596" xr:uid="{00000000-0005-0000-0000-000015060000}"/>
    <cellStyle name="Nadpis 2 2 3" xfId="1597" xr:uid="{00000000-0005-0000-0000-000016060000}"/>
    <cellStyle name="Nadpis 2 2 4" xfId="1598" xr:uid="{00000000-0005-0000-0000-000017060000}"/>
    <cellStyle name="Nadpis 2 2 4 10" xfId="1599" xr:uid="{00000000-0005-0000-0000-000018060000}"/>
    <cellStyle name="Nadpis 2 2 4 11" xfId="1600" xr:uid="{00000000-0005-0000-0000-000019060000}"/>
    <cellStyle name="Nadpis 2 2 4 2" xfId="1601" xr:uid="{00000000-0005-0000-0000-00001A060000}"/>
    <cellStyle name="Nadpis 2 2 4 3" xfId="1602" xr:uid="{00000000-0005-0000-0000-00001B060000}"/>
    <cellStyle name="Nadpis 2 2 4 4" xfId="1603" xr:uid="{00000000-0005-0000-0000-00001C060000}"/>
    <cellStyle name="Nadpis 2 2 4 5" xfId="1604" xr:uid="{00000000-0005-0000-0000-00001D060000}"/>
    <cellStyle name="Nadpis 2 2 4 6" xfId="1605" xr:uid="{00000000-0005-0000-0000-00001E060000}"/>
    <cellStyle name="Nadpis 2 2 4 7" xfId="1606" xr:uid="{00000000-0005-0000-0000-00001F060000}"/>
    <cellStyle name="Nadpis 2 2 4 8" xfId="1607" xr:uid="{00000000-0005-0000-0000-000020060000}"/>
    <cellStyle name="Nadpis 2 2 4 9" xfId="1608" xr:uid="{00000000-0005-0000-0000-000021060000}"/>
    <cellStyle name="Nadpis 2 2 5" xfId="1609" xr:uid="{00000000-0005-0000-0000-000022060000}"/>
    <cellStyle name="Nadpis 2 2 5 10" xfId="1610" xr:uid="{00000000-0005-0000-0000-000023060000}"/>
    <cellStyle name="Nadpis 2 2 5 11" xfId="1611" xr:uid="{00000000-0005-0000-0000-000024060000}"/>
    <cellStyle name="Nadpis 2 2 5 2" xfId="1612" xr:uid="{00000000-0005-0000-0000-000025060000}"/>
    <cellStyle name="Nadpis 2 2 5 3" xfId="1613" xr:uid="{00000000-0005-0000-0000-000026060000}"/>
    <cellStyle name="Nadpis 2 2 5 4" xfId="1614" xr:uid="{00000000-0005-0000-0000-000027060000}"/>
    <cellStyle name="Nadpis 2 2 5 5" xfId="1615" xr:uid="{00000000-0005-0000-0000-000028060000}"/>
    <cellStyle name="Nadpis 2 2 5 6" xfId="1616" xr:uid="{00000000-0005-0000-0000-000029060000}"/>
    <cellStyle name="Nadpis 2 2 5 7" xfId="1617" xr:uid="{00000000-0005-0000-0000-00002A060000}"/>
    <cellStyle name="Nadpis 2 2 5 8" xfId="1618" xr:uid="{00000000-0005-0000-0000-00002B060000}"/>
    <cellStyle name="Nadpis 2 2 5 9" xfId="1619" xr:uid="{00000000-0005-0000-0000-00002C060000}"/>
    <cellStyle name="Nadpis 2 2 6" xfId="1620" xr:uid="{00000000-0005-0000-0000-00002D060000}"/>
    <cellStyle name="Nadpis 2 2 6 10" xfId="1621" xr:uid="{00000000-0005-0000-0000-00002E060000}"/>
    <cellStyle name="Nadpis 2 2 6 11" xfId="1622" xr:uid="{00000000-0005-0000-0000-00002F060000}"/>
    <cellStyle name="Nadpis 2 2 6 2" xfId="1623" xr:uid="{00000000-0005-0000-0000-000030060000}"/>
    <cellStyle name="Nadpis 2 2 6 3" xfId="1624" xr:uid="{00000000-0005-0000-0000-000031060000}"/>
    <cellStyle name="Nadpis 2 2 6 4" xfId="1625" xr:uid="{00000000-0005-0000-0000-000032060000}"/>
    <cellStyle name="Nadpis 2 2 6 5" xfId="1626" xr:uid="{00000000-0005-0000-0000-000033060000}"/>
    <cellStyle name="Nadpis 2 2 6 6" xfId="1627" xr:uid="{00000000-0005-0000-0000-000034060000}"/>
    <cellStyle name="Nadpis 2 2 6 7" xfId="1628" xr:uid="{00000000-0005-0000-0000-000035060000}"/>
    <cellStyle name="Nadpis 2 2 6 8" xfId="1629" xr:uid="{00000000-0005-0000-0000-000036060000}"/>
    <cellStyle name="Nadpis 2 2 6 9" xfId="1630" xr:uid="{00000000-0005-0000-0000-000037060000}"/>
    <cellStyle name="Nadpis 2 2 7" xfId="1631" xr:uid="{00000000-0005-0000-0000-000038060000}"/>
    <cellStyle name="Nadpis 2 2 8" xfId="1632" xr:uid="{00000000-0005-0000-0000-000039060000}"/>
    <cellStyle name="Nadpis 2 2 9" xfId="1633" xr:uid="{00000000-0005-0000-0000-00003A060000}"/>
    <cellStyle name="Nadpis 2 3" xfId="1634" xr:uid="{00000000-0005-0000-0000-00003B060000}"/>
    <cellStyle name="Nadpis 2 3 10" xfId="1635" xr:uid="{00000000-0005-0000-0000-00003C060000}"/>
    <cellStyle name="Nadpis 2 3 11" xfId="1636" xr:uid="{00000000-0005-0000-0000-00003D060000}"/>
    <cellStyle name="Nadpis 2 3 2" xfId="1637" xr:uid="{00000000-0005-0000-0000-00003E060000}"/>
    <cellStyle name="Nadpis 2 3 3" xfId="1638" xr:uid="{00000000-0005-0000-0000-00003F060000}"/>
    <cellStyle name="Nadpis 2 3 4" xfId="1639" xr:uid="{00000000-0005-0000-0000-000040060000}"/>
    <cellStyle name="Nadpis 2 3 5" xfId="1640" xr:uid="{00000000-0005-0000-0000-000041060000}"/>
    <cellStyle name="Nadpis 2 3 6" xfId="1641" xr:uid="{00000000-0005-0000-0000-000042060000}"/>
    <cellStyle name="Nadpis 2 3 7" xfId="1642" xr:uid="{00000000-0005-0000-0000-000043060000}"/>
    <cellStyle name="Nadpis 2 3 8" xfId="1643" xr:uid="{00000000-0005-0000-0000-000044060000}"/>
    <cellStyle name="Nadpis 2 3 9" xfId="1644" xr:uid="{00000000-0005-0000-0000-000045060000}"/>
    <cellStyle name="Nadpis 2 4" xfId="1645" xr:uid="{00000000-0005-0000-0000-000046060000}"/>
    <cellStyle name="Nadpis 2 4 10" xfId="1646" xr:uid="{00000000-0005-0000-0000-000047060000}"/>
    <cellStyle name="Nadpis 2 4 11" xfId="1647" xr:uid="{00000000-0005-0000-0000-000048060000}"/>
    <cellStyle name="Nadpis 2 4 2" xfId="1648" xr:uid="{00000000-0005-0000-0000-000049060000}"/>
    <cellStyle name="Nadpis 2 4 3" xfId="1649" xr:uid="{00000000-0005-0000-0000-00004A060000}"/>
    <cellStyle name="Nadpis 2 4 4" xfId="1650" xr:uid="{00000000-0005-0000-0000-00004B060000}"/>
    <cellStyle name="Nadpis 2 4 5" xfId="1651" xr:uid="{00000000-0005-0000-0000-00004C060000}"/>
    <cellStyle name="Nadpis 2 4 6" xfId="1652" xr:uid="{00000000-0005-0000-0000-00004D060000}"/>
    <cellStyle name="Nadpis 2 4 7" xfId="1653" xr:uid="{00000000-0005-0000-0000-00004E060000}"/>
    <cellStyle name="Nadpis 2 4 8" xfId="1654" xr:uid="{00000000-0005-0000-0000-00004F060000}"/>
    <cellStyle name="Nadpis 2 4 9" xfId="1655" xr:uid="{00000000-0005-0000-0000-000050060000}"/>
    <cellStyle name="Nadpis 3" xfId="49" builtinId="18" customBuiltin="1"/>
    <cellStyle name="Nadpis 3 2" xfId="1656" xr:uid="{00000000-0005-0000-0000-000052060000}"/>
    <cellStyle name="Nadpis 3 2 10" xfId="1657" xr:uid="{00000000-0005-0000-0000-000053060000}"/>
    <cellStyle name="Nadpis 3 2 11" xfId="1658" xr:uid="{00000000-0005-0000-0000-000054060000}"/>
    <cellStyle name="Nadpis 3 2 12" xfId="1659" xr:uid="{00000000-0005-0000-0000-000055060000}"/>
    <cellStyle name="Nadpis 3 2 13" xfId="1660" xr:uid="{00000000-0005-0000-0000-000056060000}"/>
    <cellStyle name="Nadpis 3 2 14" xfId="1661" xr:uid="{00000000-0005-0000-0000-000057060000}"/>
    <cellStyle name="Nadpis 3 2 15" xfId="1662" xr:uid="{00000000-0005-0000-0000-000058060000}"/>
    <cellStyle name="Nadpis 3 2 16" xfId="1663" xr:uid="{00000000-0005-0000-0000-000059060000}"/>
    <cellStyle name="Nadpis 3 2 2" xfId="1664" xr:uid="{00000000-0005-0000-0000-00005A060000}"/>
    <cellStyle name="Nadpis 3 2 3" xfId="1665" xr:uid="{00000000-0005-0000-0000-00005B060000}"/>
    <cellStyle name="Nadpis 3 2 4" xfId="1666" xr:uid="{00000000-0005-0000-0000-00005C060000}"/>
    <cellStyle name="Nadpis 3 2 4 10" xfId="1667" xr:uid="{00000000-0005-0000-0000-00005D060000}"/>
    <cellStyle name="Nadpis 3 2 4 11" xfId="1668" xr:uid="{00000000-0005-0000-0000-00005E060000}"/>
    <cellStyle name="Nadpis 3 2 4 2" xfId="1669" xr:uid="{00000000-0005-0000-0000-00005F060000}"/>
    <cellStyle name="Nadpis 3 2 4 3" xfId="1670" xr:uid="{00000000-0005-0000-0000-000060060000}"/>
    <cellStyle name="Nadpis 3 2 4 4" xfId="1671" xr:uid="{00000000-0005-0000-0000-000061060000}"/>
    <cellStyle name="Nadpis 3 2 4 5" xfId="1672" xr:uid="{00000000-0005-0000-0000-000062060000}"/>
    <cellStyle name="Nadpis 3 2 4 6" xfId="1673" xr:uid="{00000000-0005-0000-0000-000063060000}"/>
    <cellStyle name="Nadpis 3 2 4 7" xfId="1674" xr:uid="{00000000-0005-0000-0000-000064060000}"/>
    <cellStyle name="Nadpis 3 2 4 8" xfId="1675" xr:uid="{00000000-0005-0000-0000-000065060000}"/>
    <cellStyle name="Nadpis 3 2 4 9" xfId="1676" xr:uid="{00000000-0005-0000-0000-000066060000}"/>
    <cellStyle name="Nadpis 3 2 5" xfId="1677" xr:uid="{00000000-0005-0000-0000-000067060000}"/>
    <cellStyle name="Nadpis 3 2 5 10" xfId="1678" xr:uid="{00000000-0005-0000-0000-000068060000}"/>
    <cellStyle name="Nadpis 3 2 5 11" xfId="1679" xr:uid="{00000000-0005-0000-0000-000069060000}"/>
    <cellStyle name="Nadpis 3 2 5 2" xfId="1680" xr:uid="{00000000-0005-0000-0000-00006A060000}"/>
    <cellStyle name="Nadpis 3 2 5 3" xfId="1681" xr:uid="{00000000-0005-0000-0000-00006B060000}"/>
    <cellStyle name="Nadpis 3 2 5 4" xfId="1682" xr:uid="{00000000-0005-0000-0000-00006C060000}"/>
    <cellStyle name="Nadpis 3 2 5 5" xfId="1683" xr:uid="{00000000-0005-0000-0000-00006D060000}"/>
    <cellStyle name="Nadpis 3 2 5 6" xfId="1684" xr:uid="{00000000-0005-0000-0000-00006E060000}"/>
    <cellStyle name="Nadpis 3 2 5 7" xfId="1685" xr:uid="{00000000-0005-0000-0000-00006F060000}"/>
    <cellStyle name="Nadpis 3 2 5 8" xfId="1686" xr:uid="{00000000-0005-0000-0000-000070060000}"/>
    <cellStyle name="Nadpis 3 2 5 9" xfId="1687" xr:uid="{00000000-0005-0000-0000-000071060000}"/>
    <cellStyle name="Nadpis 3 2 6" xfId="1688" xr:uid="{00000000-0005-0000-0000-000072060000}"/>
    <cellStyle name="Nadpis 3 2 6 10" xfId="1689" xr:uid="{00000000-0005-0000-0000-000073060000}"/>
    <cellStyle name="Nadpis 3 2 6 11" xfId="1690" xr:uid="{00000000-0005-0000-0000-000074060000}"/>
    <cellStyle name="Nadpis 3 2 6 2" xfId="1691" xr:uid="{00000000-0005-0000-0000-000075060000}"/>
    <cellStyle name="Nadpis 3 2 6 3" xfId="1692" xr:uid="{00000000-0005-0000-0000-000076060000}"/>
    <cellStyle name="Nadpis 3 2 6 4" xfId="1693" xr:uid="{00000000-0005-0000-0000-000077060000}"/>
    <cellStyle name="Nadpis 3 2 6 5" xfId="1694" xr:uid="{00000000-0005-0000-0000-000078060000}"/>
    <cellStyle name="Nadpis 3 2 6 6" xfId="1695" xr:uid="{00000000-0005-0000-0000-000079060000}"/>
    <cellStyle name="Nadpis 3 2 6 7" xfId="1696" xr:uid="{00000000-0005-0000-0000-00007A060000}"/>
    <cellStyle name="Nadpis 3 2 6 8" xfId="1697" xr:uid="{00000000-0005-0000-0000-00007B060000}"/>
    <cellStyle name="Nadpis 3 2 6 9" xfId="1698" xr:uid="{00000000-0005-0000-0000-00007C060000}"/>
    <cellStyle name="Nadpis 3 2 7" xfId="1699" xr:uid="{00000000-0005-0000-0000-00007D060000}"/>
    <cellStyle name="Nadpis 3 2 8" xfId="1700" xr:uid="{00000000-0005-0000-0000-00007E060000}"/>
    <cellStyle name="Nadpis 3 2 9" xfId="1701" xr:uid="{00000000-0005-0000-0000-00007F060000}"/>
    <cellStyle name="Nadpis 3 3" xfId="1702" xr:uid="{00000000-0005-0000-0000-000080060000}"/>
    <cellStyle name="Nadpis 3 3 10" xfId="1703" xr:uid="{00000000-0005-0000-0000-000081060000}"/>
    <cellStyle name="Nadpis 3 3 11" xfId="1704" xr:uid="{00000000-0005-0000-0000-000082060000}"/>
    <cellStyle name="Nadpis 3 3 2" xfId="1705" xr:uid="{00000000-0005-0000-0000-000083060000}"/>
    <cellStyle name="Nadpis 3 3 3" xfId="1706" xr:uid="{00000000-0005-0000-0000-000084060000}"/>
    <cellStyle name="Nadpis 3 3 4" xfId="1707" xr:uid="{00000000-0005-0000-0000-000085060000}"/>
    <cellStyle name="Nadpis 3 3 5" xfId="1708" xr:uid="{00000000-0005-0000-0000-000086060000}"/>
    <cellStyle name="Nadpis 3 3 6" xfId="1709" xr:uid="{00000000-0005-0000-0000-000087060000}"/>
    <cellStyle name="Nadpis 3 3 7" xfId="1710" xr:uid="{00000000-0005-0000-0000-000088060000}"/>
    <cellStyle name="Nadpis 3 3 8" xfId="1711" xr:uid="{00000000-0005-0000-0000-000089060000}"/>
    <cellStyle name="Nadpis 3 3 9" xfId="1712" xr:uid="{00000000-0005-0000-0000-00008A060000}"/>
    <cellStyle name="Nadpis 3 4" xfId="1713" xr:uid="{00000000-0005-0000-0000-00008B060000}"/>
    <cellStyle name="Nadpis 3 4 10" xfId="1714" xr:uid="{00000000-0005-0000-0000-00008C060000}"/>
    <cellStyle name="Nadpis 3 4 11" xfId="1715" xr:uid="{00000000-0005-0000-0000-00008D060000}"/>
    <cellStyle name="Nadpis 3 4 2" xfId="1716" xr:uid="{00000000-0005-0000-0000-00008E060000}"/>
    <cellStyle name="Nadpis 3 4 3" xfId="1717" xr:uid="{00000000-0005-0000-0000-00008F060000}"/>
    <cellStyle name="Nadpis 3 4 4" xfId="1718" xr:uid="{00000000-0005-0000-0000-000090060000}"/>
    <cellStyle name="Nadpis 3 4 5" xfId="1719" xr:uid="{00000000-0005-0000-0000-000091060000}"/>
    <cellStyle name="Nadpis 3 4 6" xfId="1720" xr:uid="{00000000-0005-0000-0000-000092060000}"/>
    <cellStyle name="Nadpis 3 4 7" xfId="1721" xr:uid="{00000000-0005-0000-0000-000093060000}"/>
    <cellStyle name="Nadpis 3 4 8" xfId="1722" xr:uid="{00000000-0005-0000-0000-000094060000}"/>
    <cellStyle name="Nadpis 3 4 9" xfId="1723" xr:uid="{00000000-0005-0000-0000-000095060000}"/>
    <cellStyle name="Nadpis 4" xfId="50" builtinId="19" customBuiltin="1"/>
    <cellStyle name="Nadpis 4 2" xfId="1724" xr:uid="{00000000-0005-0000-0000-000097060000}"/>
    <cellStyle name="Nadpis 4 2 10" xfId="1725" xr:uid="{00000000-0005-0000-0000-000098060000}"/>
    <cellStyle name="Nadpis 4 2 11" xfId="1726" xr:uid="{00000000-0005-0000-0000-000099060000}"/>
    <cellStyle name="Nadpis 4 2 12" xfId="1727" xr:uid="{00000000-0005-0000-0000-00009A060000}"/>
    <cellStyle name="Nadpis 4 2 13" xfId="1728" xr:uid="{00000000-0005-0000-0000-00009B060000}"/>
    <cellStyle name="Nadpis 4 2 14" xfId="1729" xr:uid="{00000000-0005-0000-0000-00009C060000}"/>
    <cellStyle name="Nadpis 4 2 15" xfId="1730" xr:uid="{00000000-0005-0000-0000-00009D060000}"/>
    <cellStyle name="Nadpis 4 2 16" xfId="1731" xr:uid="{00000000-0005-0000-0000-00009E060000}"/>
    <cellStyle name="Nadpis 4 2 2" xfId="1732" xr:uid="{00000000-0005-0000-0000-00009F060000}"/>
    <cellStyle name="Nadpis 4 2 3" xfId="1733" xr:uid="{00000000-0005-0000-0000-0000A0060000}"/>
    <cellStyle name="Nadpis 4 2 4" xfId="1734" xr:uid="{00000000-0005-0000-0000-0000A1060000}"/>
    <cellStyle name="Nadpis 4 2 4 10" xfId="1735" xr:uid="{00000000-0005-0000-0000-0000A2060000}"/>
    <cellStyle name="Nadpis 4 2 4 11" xfId="1736" xr:uid="{00000000-0005-0000-0000-0000A3060000}"/>
    <cellStyle name="Nadpis 4 2 4 2" xfId="1737" xr:uid="{00000000-0005-0000-0000-0000A4060000}"/>
    <cellStyle name="Nadpis 4 2 4 3" xfId="1738" xr:uid="{00000000-0005-0000-0000-0000A5060000}"/>
    <cellStyle name="Nadpis 4 2 4 4" xfId="1739" xr:uid="{00000000-0005-0000-0000-0000A6060000}"/>
    <cellStyle name="Nadpis 4 2 4 5" xfId="1740" xr:uid="{00000000-0005-0000-0000-0000A7060000}"/>
    <cellStyle name="Nadpis 4 2 4 6" xfId="1741" xr:uid="{00000000-0005-0000-0000-0000A8060000}"/>
    <cellStyle name="Nadpis 4 2 4 7" xfId="1742" xr:uid="{00000000-0005-0000-0000-0000A9060000}"/>
    <cellStyle name="Nadpis 4 2 4 8" xfId="1743" xr:uid="{00000000-0005-0000-0000-0000AA060000}"/>
    <cellStyle name="Nadpis 4 2 4 9" xfId="1744" xr:uid="{00000000-0005-0000-0000-0000AB060000}"/>
    <cellStyle name="Nadpis 4 2 5" xfId="1745" xr:uid="{00000000-0005-0000-0000-0000AC060000}"/>
    <cellStyle name="Nadpis 4 2 5 10" xfId="1746" xr:uid="{00000000-0005-0000-0000-0000AD060000}"/>
    <cellStyle name="Nadpis 4 2 5 11" xfId="1747" xr:uid="{00000000-0005-0000-0000-0000AE060000}"/>
    <cellStyle name="Nadpis 4 2 5 2" xfId="1748" xr:uid="{00000000-0005-0000-0000-0000AF060000}"/>
    <cellStyle name="Nadpis 4 2 5 3" xfId="1749" xr:uid="{00000000-0005-0000-0000-0000B0060000}"/>
    <cellStyle name="Nadpis 4 2 5 4" xfId="1750" xr:uid="{00000000-0005-0000-0000-0000B1060000}"/>
    <cellStyle name="Nadpis 4 2 5 5" xfId="1751" xr:uid="{00000000-0005-0000-0000-0000B2060000}"/>
    <cellStyle name="Nadpis 4 2 5 6" xfId="1752" xr:uid="{00000000-0005-0000-0000-0000B3060000}"/>
    <cellStyle name="Nadpis 4 2 5 7" xfId="1753" xr:uid="{00000000-0005-0000-0000-0000B4060000}"/>
    <cellStyle name="Nadpis 4 2 5 8" xfId="1754" xr:uid="{00000000-0005-0000-0000-0000B5060000}"/>
    <cellStyle name="Nadpis 4 2 5 9" xfId="1755" xr:uid="{00000000-0005-0000-0000-0000B6060000}"/>
    <cellStyle name="Nadpis 4 2 6" xfId="1756" xr:uid="{00000000-0005-0000-0000-0000B7060000}"/>
    <cellStyle name="Nadpis 4 2 6 10" xfId="1757" xr:uid="{00000000-0005-0000-0000-0000B8060000}"/>
    <cellStyle name="Nadpis 4 2 6 11" xfId="1758" xr:uid="{00000000-0005-0000-0000-0000B9060000}"/>
    <cellStyle name="Nadpis 4 2 6 2" xfId="1759" xr:uid="{00000000-0005-0000-0000-0000BA060000}"/>
    <cellStyle name="Nadpis 4 2 6 3" xfId="1760" xr:uid="{00000000-0005-0000-0000-0000BB060000}"/>
    <cellStyle name="Nadpis 4 2 6 4" xfId="1761" xr:uid="{00000000-0005-0000-0000-0000BC060000}"/>
    <cellStyle name="Nadpis 4 2 6 5" xfId="1762" xr:uid="{00000000-0005-0000-0000-0000BD060000}"/>
    <cellStyle name="Nadpis 4 2 6 6" xfId="1763" xr:uid="{00000000-0005-0000-0000-0000BE060000}"/>
    <cellStyle name="Nadpis 4 2 6 7" xfId="1764" xr:uid="{00000000-0005-0000-0000-0000BF060000}"/>
    <cellStyle name="Nadpis 4 2 6 8" xfId="1765" xr:uid="{00000000-0005-0000-0000-0000C0060000}"/>
    <cellStyle name="Nadpis 4 2 6 9" xfId="1766" xr:uid="{00000000-0005-0000-0000-0000C1060000}"/>
    <cellStyle name="Nadpis 4 2 7" xfId="1767" xr:uid="{00000000-0005-0000-0000-0000C2060000}"/>
    <cellStyle name="Nadpis 4 2 8" xfId="1768" xr:uid="{00000000-0005-0000-0000-0000C3060000}"/>
    <cellStyle name="Nadpis 4 2 9" xfId="1769" xr:uid="{00000000-0005-0000-0000-0000C4060000}"/>
    <cellStyle name="Nadpis 4 3" xfId="1770" xr:uid="{00000000-0005-0000-0000-0000C5060000}"/>
    <cellStyle name="Nadpis 4 3 10" xfId="1771" xr:uid="{00000000-0005-0000-0000-0000C6060000}"/>
    <cellStyle name="Nadpis 4 3 11" xfId="1772" xr:uid="{00000000-0005-0000-0000-0000C7060000}"/>
    <cellStyle name="Nadpis 4 3 2" xfId="1773" xr:uid="{00000000-0005-0000-0000-0000C8060000}"/>
    <cellStyle name="Nadpis 4 3 3" xfId="1774" xr:uid="{00000000-0005-0000-0000-0000C9060000}"/>
    <cellStyle name="Nadpis 4 3 4" xfId="1775" xr:uid="{00000000-0005-0000-0000-0000CA060000}"/>
    <cellStyle name="Nadpis 4 3 5" xfId="1776" xr:uid="{00000000-0005-0000-0000-0000CB060000}"/>
    <cellStyle name="Nadpis 4 3 6" xfId="1777" xr:uid="{00000000-0005-0000-0000-0000CC060000}"/>
    <cellStyle name="Nadpis 4 3 7" xfId="1778" xr:uid="{00000000-0005-0000-0000-0000CD060000}"/>
    <cellStyle name="Nadpis 4 3 8" xfId="1779" xr:uid="{00000000-0005-0000-0000-0000CE060000}"/>
    <cellStyle name="Nadpis 4 3 9" xfId="1780" xr:uid="{00000000-0005-0000-0000-0000CF060000}"/>
    <cellStyle name="Nadpis 4 4" xfId="1781" xr:uid="{00000000-0005-0000-0000-0000D0060000}"/>
    <cellStyle name="Nadpis 4 4 10" xfId="1782" xr:uid="{00000000-0005-0000-0000-0000D1060000}"/>
    <cellStyle name="Nadpis 4 4 11" xfId="1783" xr:uid="{00000000-0005-0000-0000-0000D2060000}"/>
    <cellStyle name="Nadpis 4 4 2" xfId="1784" xr:uid="{00000000-0005-0000-0000-0000D3060000}"/>
    <cellStyle name="Nadpis 4 4 3" xfId="1785" xr:uid="{00000000-0005-0000-0000-0000D4060000}"/>
    <cellStyle name="Nadpis 4 4 4" xfId="1786" xr:uid="{00000000-0005-0000-0000-0000D5060000}"/>
    <cellStyle name="Nadpis 4 4 5" xfId="1787" xr:uid="{00000000-0005-0000-0000-0000D6060000}"/>
    <cellStyle name="Nadpis 4 4 6" xfId="1788" xr:uid="{00000000-0005-0000-0000-0000D7060000}"/>
    <cellStyle name="Nadpis 4 4 7" xfId="1789" xr:uid="{00000000-0005-0000-0000-0000D8060000}"/>
    <cellStyle name="Nadpis 4 4 8" xfId="1790" xr:uid="{00000000-0005-0000-0000-0000D9060000}"/>
    <cellStyle name="Nadpis 4 4 9" xfId="1791" xr:uid="{00000000-0005-0000-0000-0000DA060000}"/>
    <cellStyle name="nadpis 5" xfId="1792" xr:uid="{00000000-0005-0000-0000-0000DB060000}"/>
    <cellStyle name="nadpis 6" xfId="1793" xr:uid="{00000000-0005-0000-0000-0000DC060000}"/>
    <cellStyle name="nadpis 7" xfId="1794" xr:uid="{00000000-0005-0000-0000-0000DD060000}"/>
    <cellStyle name="nadpis 8" xfId="1795" xr:uid="{00000000-0005-0000-0000-0000DE060000}"/>
    <cellStyle name="nadpis 9" xfId="1796" xr:uid="{00000000-0005-0000-0000-0000DF060000}"/>
    <cellStyle name="nadpis-12" xfId="1797" xr:uid="{00000000-0005-0000-0000-0000E0060000}"/>
    <cellStyle name="nadpis-podtr." xfId="1798" xr:uid="{00000000-0005-0000-0000-0000E1060000}"/>
    <cellStyle name="nadpis-podtr-12" xfId="1799" xr:uid="{00000000-0005-0000-0000-0000E2060000}"/>
    <cellStyle name="nadpis-podtr-šik" xfId="1800" xr:uid="{00000000-0005-0000-0000-0000E3060000}"/>
    <cellStyle name="NAROW" xfId="1801" xr:uid="{00000000-0005-0000-0000-0000E4060000}"/>
    <cellStyle name="Název" xfId="51" builtinId="15" customBuiltin="1"/>
    <cellStyle name="Název 2" xfId="1802" xr:uid="{00000000-0005-0000-0000-0000E6060000}"/>
    <cellStyle name="Název 2 10" xfId="1803" xr:uid="{00000000-0005-0000-0000-0000E7060000}"/>
    <cellStyle name="Název 2 11" xfId="1804" xr:uid="{00000000-0005-0000-0000-0000E8060000}"/>
    <cellStyle name="Název 2 12" xfId="1805" xr:uid="{00000000-0005-0000-0000-0000E9060000}"/>
    <cellStyle name="Název 2 13" xfId="1806" xr:uid="{00000000-0005-0000-0000-0000EA060000}"/>
    <cellStyle name="Název 2 14" xfId="1807" xr:uid="{00000000-0005-0000-0000-0000EB060000}"/>
    <cellStyle name="Název 2 15" xfId="1808" xr:uid="{00000000-0005-0000-0000-0000EC060000}"/>
    <cellStyle name="Název 2 16" xfId="1809" xr:uid="{00000000-0005-0000-0000-0000ED060000}"/>
    <cellStyle name="Název 2 2" xfId="1810" xr:uid="{00000000-0005-0000-0000-0000EE060000}"/>
    <cellStyle name="Název 2 3" xfId="1811" xr:uid="{00000000-0005-0000-0000-0000EF060000}"/>
    <cellStyle name="Název 2 4" xfId="1812" xr:uid="{00000000-0005-0000-0000-0000F0060000}"/>
    <cellStyle name="Název 2 4 10" xfId="1813" xr:uid="{00000000-0005-0000-0000-0000F1060000}"/>
    <cellStyle name="Název 2 4 11" xfId="1814" xr:uid="{00000000-0005-0000-0000-0000F2060000}"/>
    <cellStyle name="Název 2 4 2" xfId="1815" xr:uid="{00000000-0005-0000-0000-0000F3060000}"/>
    <cellStyle name="Název 2 4 3" xfId="1816" xr:uid="{00000000-0005-0000-0000-0000F4060000}"/>
    <cellStyle name="Název 2 4 4" xfId="1817" xr:uid="{00000000-0005-0000-0000-0000F5060000}"/>
    <cellStyle name="Název 2 4 5" xfId="1818" xr:uid="{00000000-0005-0000-0000-0000F6060000}"/>
    <cellStyle name="Název 2 4 6" xfId="1819" xr:uid="{00000000-0005-0000-0000-0000F7060000}"/>
    <cellStyle name="Název 2 4 7" xfId="1820" xr:uid="{00000000-0005-0000-0000-0000F8060000}"/>
    <cellStyle name="Název 2 4 8" xfId="1821" xr:uid="{00000000-0005-0000-0000-0000F9060000}"/>
    <cellStyle name="Název 2 4 9" xfId="1822" xr:uid="{00000000-0005-0000-0000-0000FA060000}"/>
    <cellStyle name="Název 2 5" xfId="1823" xr:uid="{00000000-0005-0000-0000-0000FB060000}"/>
    <cellStyle name="Název 2 5 10" xfId="1824" xr:uid="{00000000-0005-0000-0000-0000FC060000}"/>
    <cellStyle name="Název 2 5 11" xfId="1825" xr:uid="{00000000-0005-0000-0000-0000FD060000}"/>
    <cellStyle name="Název 2 5 2" xfId="1826" xr:uid="{00000000-0005-0000-0000-0000FE060000}"/>
    <cellStyle name="Název 2 5 3" xfId="1827" xr:uid="{00000000-0005-0000-0000-0000FF060000}"/>
    <cellStyle name="Název 2 5 4" xfId="1828" xr:uid="{00000000-0005-0000-0000-000000070000}"/>
    <cellStyle name="Název 2 5 5" xfId="1829" xr:uid="{00000000-0005-0000-0000-000001070000}"/>
    <cellStyle name="Název 2 5 6" xfId="1830" xr:uid="{00000000-0005-0000-0000-000002070000}"/>
    <cellStyle name="Název 2 5 7" xfId="1831" xr:uid="{00000000-0005-0000-0000-000003070000}"/>
    <cellStyle name="Název 2 5 8" xfId="1832" xr:uid="{00000000-0005-0000-0000-000004070000}"/>
    <cellStyle name="Název 2 5 9" xfId="1833" xr:uid="{00000000-0005-0000-0000-000005070000}"/>
    <cellStyle name="Název 2 6" xfId="1834" xr:uid="{00000000-0005-0000-0000-000006070000}"/>
    <cellStyle name="Název 2 6 10" xfId="1835" xr:uid="{00000000-0005-0000-0000-000007070000}"/>
    <cellStyle name="Název 2 6 11" xfId="1836" xr:uid="{00000000-0005-0000-0000-000008070000}"/>
    <cellStyle name="Název 2 6 2" xfId="1837" xr:uid="{00000000-0005-0000-0000-000009070000}"/>
    <cellStyle name="Název 2 6 3" xfId="1838" xr:uid="{00000000-0005-0000-0000-00000A070000}"/>
    <cellStyle name="Název 2 6 4" xfId="1839" xr:uid="{00000000-0005-0000-0000-00000B070000}"/>
    <cellStyle name="Název 2 6 5" xfId="1840" xr:uid="{00000000-0005-0000-0000-00000C070000}"/>
    <cellStyle name="Název 2 6 6" xfId="1841" xr:uid="{00000000-0005-0000-0000-00000D070000}"/>
    <cellStyle name="Název 2 6 7" xfId="1842" xr:uid="{00000000-0005-0000-0000-00000E070000}"/>
    <cellStyle name="Název 2 6 8" xfId="1843" xr:uid="{00000000-0005-0000-0000-00000F070000}"/>
    <cellStyle name="Název 2 6 9" xfId="1844" xr:uid="{00000000-0005-0000-0000-000010070000}"/>
    <cellStyle name="Název 2 7" xfId="1845" xr:uid="{00000000-0005-0000-0000-000011070000}"/>
    <cellStyle name="Název 2 8" xfId="1846" xr:uid="{00000000-0005-0000-0000-000012070000}"/>
    <cellStyle name="Název 2 9" xfId="1847" xr:uid="{00000000-0005-0000-0000-000013070000}"/>
    <cellStyle name="Název 3" xfId="1848" xr:uid="{00000000-0005-0000-0000-000014070000}"/>
    <cellStyle name="Název 3 10" xfId="1849" xr:uid="{00000000-0005-0000-0000-000015070000}"/>
    <cellStyle name="Název 3 11" xfId="1850" xr:uid="{00000000-0005-0000-0000-000016070000}"/>
    <cellStyle name="Název 3 2" xfId="1851" xr:uid="{00000000-0005-0000-0000-000017070000}"/>
    <cellStyle name="Název 3 3" xfId="1852" xr:uid="{00000000-0005-0000-0000-000018070000}"/>
    <cellStyle name="Název 3 4" xfId="1853" xr:uid="{00000000-0005-0000-0000-000019070000}"/>
    <cellStyle name="Název 3 5" xfId="1854" xr:uid="{00000000-0005-0000-0000-00001A070000}"/>
    <cellStyle name="Název 3 6" xfId="1855" xr:uid="{00000000-0005-0000-0000-00001B070000}"/>
    <cellStyle name="Název 3 7" xfId="1856" xr:uid="{00000000-0005-0000-0000-00001C070000}"/>
    <cellStyle name="Název 3 8" xfId="1857" xr:uid="{00000000-0005-0000-0000-00001D070000}"/>
    <cellStyle name="Název 3 9" xfId="1858" xr:uid="{00000000-0005-0000-0000-00001E070000}"/>
    <cellStyle name="Název 4" xfId="1859" xr:uid="{00000000-0005-0000-0000-00001F070000}"/>
    <cellStyle name="Název 4 10" xfId="1860" xr:uid="{00000000-0005-0000-0000-000020070000}"/>
    <cellStyle name="Název 4 11" xfId="1861" xr:uid="{00000000-0005-0000-0000-000021070000}"/>
    <cellStyle name="Název 4 2" xfId="1862" xr:uid="{00000000-0005-0000-0000-000022070000}"/>
    <cellStyle name="Název 4 3" xfId="1863" xr:uid="{00000000-0005-0000-0000-000023070000}"/>
    <cellStyle name="Název 4 4" xfId="1864" xr:uid="{00000000-0005-0000-0000-000024070000}"/>
    <cellStyle name="Název 4 5" xfId="1865" xr:uid="{00000000-0005-0000-0000-000025070000}"/>
    <cellStyle name="Název 4 6" xfId="1866" xr:uid="{00000000-0005-0000-0000-000026070000}"/>
    <cellStyle name="Název 4 7" xfId="1867" xr:uid="{00000000-0005-0000-0000-000027070000}"/>
    <cellStyle name="Název 4 8" xfId="1868" xr:uid="{00000000-0005-0000-0000-000028070000}"/>
    <cellStyle name="Název 4 9" xfId="1869" xr:uid="{00000000-0005-0000-0000-000029070000}"/>
    <cellStyle name="NazevOddilu" xfId="1870" xr:uid="{00000000-0005-0000-0000-00002A070000}"/>
    <cellStyle name="NazevPolozky" xfId="1871" xr:uid="{00000000-0005-0000-0000-00002B070000}"/>
    <cellStyle name="Neutrálna" xfId="52" xr:uid="{00000000-0005-0000-0000-00002C070000}"/>
    <cellStyle name="Neutrální" xfId="53" builtinId="28" customBuiltin="1"/>
    <cellStyle name="Neutrální 2" xfId="1872" xr:uid="{00000000-0005-0000-0000-00002E070000}"/>
    <cellStyle name="Neutrální 2 10" xfId="1873" xr:uid="{00000000-0005-0000-0000-00002F070000}"/>
    <cellStyle name="Neutrální 2 11" xfId="1874" xr:uid="{00000000-0005-0000-0000-000030070000}"/>
    <cellStyle name="Neutrální 2 12" xfId="1875" xr:uid="{00000000-0005-0000-0000-000031070000}"/>
    <cellStyle name="Neutrální 2 13" xfId="1876" xr:uid="{00000000-0005-0000-0000-000032070000}"/>
    <cellStyle name="Neutrální 2 14" xfId="1877" xr:uid="{00000000-0005-0000-0000-000033070000}"/>
    <cellStyle name="Neutrální 2 15" xfId="1878" xr:uid="{00000000-0005-0000-0000-000034070000}"/>
    <cellStyle name="Neutrální 2 16" xfId="1879" xr:uid="{00000000-0005-0000-0000-000035070000}"/>
    <cellStyle name="Neutrální 2 2" xfId="1880" xr:uid="{00000000-0005-0000-0000-000036070000}"/>
    <cellStyle name="Neutrální 2 3" xfId="1881" xr:uid="{00000000-0005-0000-0000-000037070000}"/>
    <cellStyle name="Neutrální 2 4" xfId="1882" xr:uid="{00000000-0005-0000-0000-000038070000}"/>
    <cellStyle name="Neutrální 2 4 10" xfId="1883" xr:uid="{00000000-0005-0000-0000-000039070000}"/>
    <cellStyle name="Neutrální 2 4 11" xfId="1884" xr:uid="{00000000-0005-0000-0000-00003A070000}"/>
    <cellStyle name="Neutrální 2 4 2" xfId="1885" xr:uid="{00000000-0005-0000-0000-00003B070000}"/>
    <cellStyle name="Neutrální 2 4 3" xfId="1886" xr:uid="{00000000-0005-0000-0000-00003C070000}"/>
    <cellStyle name="Neutrální 2 4 4" xfId="1887" xr:uid="{00000000-0005-0000-0000-00003D070000}"/>
    <cellStyle name="Neutrální 2 4 5" xfId="1888" xr:uid="{00000000-0005-0000-0000-00003E070000}"/>
    <cellStyle name="Neutrální 2 4 6" xfId="1889" xr:uid="{00000000-0005-0000-0000-00003F070000}"/>
    <cellStyle name="Neutrální 2 4 7" xfId="1890" xr:uid="{00000000-0005-0000-0000-000040070000}"/>
    <cellStyle name="Neutrální 2 4 8" xfId="1891" xr:uid="{00000000-0005-0000-0000-000041070000}"/>
    <cellStyle name="Neutrální 2 4 9" xfId="1892" xr:uid="{00000000-0005-0000-0000-000042070000}"/>
    <cellStyle name="Neutrální 2 5" xfId="1893" xr:uid="{00000000-0005-0000-0000-000043070000}"/>
    <cellStyle name="Neutrální 2 5 10" xfId="1894" xr:uid="{00000000-0005-0000-0000-000044070000}"/>
    <cellStyle name="Neutrální 2 5 11" xfId="1895" xr:uid="{00000000-0005-0000-0000-000045070000}"/>
    <cellStyle name="Neutrální 2 5 2" xfId="1896" xr:uid="{00000000-0005-0000-0000-000046070000}"/>
    <cellStyle name="Neutrální 2 5 3" xfId="1897" xr:uid="{00000000-0005-0000-0000-000047070000}"/>
    <cellStyle name="Neutrální 2 5 4" xfId="1898" xr:uid="{00000000-0005-0000-0000-000048070000}"/>
    <cellStyle name="Neutrální 2 5 5" xfId="1899" xr:uid="{00000000-0005-0000-0000-000049070000}"/>
    <cellStyle name="Neutrální 2 5 6" xfId="1900" xr:uid="{00000000-0005-0000-0000-00004A070000}"/>
    <cellStyle name="Neutrální 2 5 7" xfId="1901" xr:uid="{00000000-0005-0000-0000-00004B070000}"/>
    <cellStyle name="Neutrální 2 5 8" xfId="1902" xr:uid="{00000000-0005-0000-0000-00004C070000}"/>
    <cellStyle name="Neutrální 2 5 9" xfId="1903" xr:uid="{00000000-0005-0000-0000-00004D070000}"/>
    <cellStyle name="Neutrální 2 6" xfId="1904" xr:uid="{00000000-0005-0000-0000-00004E070000}"/>
    <cellStyle name="Neutrální 2 6 10" xfId="1905" xr:uid="{00000000-0005-0000-0000-00004F070000}"/>
    <cellStyle name="Neutrální 2 6 11" xfId="1906" xr:uid="{00000000-0005-0000-0000-000050070000}"/>
    <cellStyle name="Neutrální 2 6 2" xfId="1907" xr:uid="{00000000-0005-0000-0000-000051070000}"/>
    <cellStyle name="Neutrální 2 6 3" xfId="1908" xr:uid="{00000000-0005-0000-0000-000052070000}"/>
    <cellStyle name="Neutrální 2 6 4" xfId="1909" xr:uid="{00000000-0005-0000-0000-000053070000}"/>
    <cellStyle name="Neutrální 2 6 5" xfId="1910" xr:uid="{00000000-0005-0000-0000-000054070000}"/>
    <cellStyle name="Neutrální 2 6 6" xfId="1911" xr:uid="{00000000-0005-0000-0000-000055070000}"/>
    <cellStyle name="Neutrální 2 6 7" xfId="1912" xr:uid="{00000000-0005-0000-0000-000056070000}"/>
    <cellStyle name="Neutrální 2 6 8" xfId="1913" xr:uid="{00000000-0005-0000-0000-000057070000}"/>
    <cellStyle name="Neutrální 2 6 9" xfId="1914" xr:uid="{00000000-0005-0000-0000-000058070000}"/>
    <cellStyle name="Neutrální 2 7" xfId="1915" xr:uid="{00000000-0005-0000-0000-000059070000}"/>
    <cellStyle name="Neutrální 2 8" xfId="1916" xr:uid="{00000000-0005-0000-0000-00005A070000}"/>
    <cellStyle name="Neutrální 2 9" xfId="1917" xr:uid="{00000000-0005-0000-0000-00005B070000}"/>
    <cellStyle name="Neutrální 3" xfId="1918" xr:uid="{00000000-0005-0000-0000-00005C070000}"/>
    <cellStyle name="Neutrální 3 10" xfId="1919" xr:uid="{00000000-0005-0000-0000-00005D070000}"/>
    <cellStyle name="Neutrální 3 11" xfId="1920" xr:uid="{00000000-0005-0000-0000-00005E070000}"/>
    <cellStyle name="Neutrální 3 2" xfId="1921" xr:uid="{00000000-0005-0000-0000-00005F070000}"/>
    <cellStyle name="Neutrální 3 3" xfId="1922" xr:uid="{00000000-0005-0000-0000-000060070000}"/>
    <cellStyle name="Neutrální 3 4" xfId="1923" xr:uid="{00000000-0005-0000-0000-000061070000}"/>
    <cellStyle name="Neutrální 3 5" xfId="1924" xr:uid="{00000000-0005-0000-0000-000062070000}"/>
    <cellStyle name="Neutrální 3 6" xfId="1925" xr:uid="{00000000-0005-0000-0000-000063070000}"/>
    <cellStyle name="Neutrální 3 7" xfId="1926" xr:uid="{00000000-0005-0000-0000-000064070000}"/>
    <cellStyle name="Neutrální 3 8" xfId="1927" xr:uid="{00000000-0005-0000-0000-000065070000}"/>
    <cellStyle name="Neutrální 3 9" xfId="1928" xr:uid="{00000000-0005-0000-0000-000066070000}"/>
    <cellStyle name="Neutrální 4" xfId="1929" xr:uid="{00000000-0005-0000-0000-000067070000}"/>
    <cellStyle name="Neutrální 4 10" xfId="1930" xr:uid="{00000000-0005-0000-0000-000068070000}"/>
    <cellStyle name="Neutrální 4 11" xfId="1931" xr:uid="{00000000-0005-0000-0000-000069070000}"/>
    <cellStyle name="Neutrální 4 2" xfId="1932" xr:uid="{00000000-0005-0000-0000-00006A070000}"/>
    <cellStyle name="Neutrální 4 3" xfId="1933" xr:uid="{00000000-0005-0000-0000-00006B070000}"/>
    <cellStyle name="Neutrální 4 4" xfId="1934" xr:uid="{00000000-0005-0000-0000-00006C070000}"/>
    <cellStyle name="Neutrální 4 5" xfId="1935" xr:uid="{00000000-0005-0000-0000-00006D070000}"/>
    <cellStyle name="Neutrální 4 6" xfId="1936" xr:uid="{00000000-0005-0000-0000-00006E070000}"/>
    <cellStyle name="Neutrální 4 7" xfId="1937" xr:uid="{00000000-0005-0000-0000-00006F070000}"/>
    <cellStyle name="Neutrální 4 8" xfId="1938" xr:uid="{00000000-0005-0000-0000-000070070000}"/>
    <cellStyle name="Neutrální 4 9" xfId="1939" xr:uid="{00000000-0005-0000-0000-000071070000}"/>
    <cellStyle name="normal" xfId="1940" xr:uid="{00000000-0005-0000-0000-000072070000}"/>
    <cellStyle name="Normal 11" xfId="1941" xr:uid="{00000000-0005-0000-0000-000073070000}"/>
    <cellStyle name="Normal 11 2" xfId="1942" xr:uid="{00000000-0005-0000-0000-000074070000}"/>
    <cellStyle name="Normal 11 3" xfId="1943" xr:uid="{00000000-0005-0000-0000-000075070000}"/>
    <cellStyle name="Normal 11 4" xfId="1944" xr:uid="{00000000-0005-0000-0000-000076070000}"/>
    <cellStyle name="normal 2" xfId="1945" xr:uid="{00000000-0005-0000-0000-000077070000}"/>
    <cellStyle name="normal 3" xfId="1946" xr:uid="{00000000-0005-0000-0000-000078070000}"/>
    <cellStyle name="normal 4" xfId="1947" xr:uid="{00000000-0005-0000-0000-000079070000}"/>
    <cellStyle name="normal 5" xfId="1948" xr:uid="{00000000-0005-0000-0000-00007A070000}"/>
    <cellStyle name="normal 6" xfId="1949" xr:uid="{00000000-0005-0000-0000-00007B070000}"/>
    <cellStyle name="normal 7" xfId="1950" xr:uid="{00000000-0005-0000-0000-00007C070000}"/>
    <cellStyle name="Normal_02_beton_vyztuz" xfId="1951" xr:uid="{00000000-0005-0000-0000-00007D070000}"/>
    <cellStyle name="normálne 2" xfId="1952" xr:uid="{00000000-0005-0000-0000-00007E070000}"/>
    <cellStyle name="normálne 2 2" xfId="1953" xr:uid="{00000000-0005-0000-0000-00007F070000}"/>
    <cellStyle name="normálne_Plettac2K50920 D" xfId="1954" xr:uid="{00000000-0005-0000-0000-000080070000}"/>
    <cellStyle name="Normální" xfId="0" builtinId="0"/>
    <cellStyle name="Normální 10" xfId="1955" xr:uid="{00000000-0005-0000-0000-000082070000}"/>
    <cellStyle name="normální 10 2" xfId="1956" xr:uid="{00000000-0005-0000-0000-000083070000}"/>
    <cellStyle name="normální 10 3" xfId="1957" xr:uid="{00000000-0005-0000-0000-000084070000}"/>
    <cellStyle name="normální 10 4" xfId="1958" xr:uid="{00000000-0005-0000-0000-000085070000}"/>
    <cellStyle name="normální 10 5" xfId="1959" xr:uid="{00000000-0005-0000-0000-000086070000}"/>
    <cellStyle name="Normální 11" xfId="1960" xr:uid="{00000000-0005-0000-0000-000087070000}"/>
    <cellStyle name="normální 11 2" xfId="1961" xr:uid="{00000000-0005-0000-0000-000088070000}"/>
    <cellStyle name="normální 11 3" xfId="1962" xr:uid="{00000000-0005-0000-0000-000089070000}"/>
    <cellStyle name="Normální 12" xfId="1963" xr:uid="{00000000-0005-0000-0000-00008A070000}"/>
    <cellStyle name="normální 12 2" xfId="1964" xr:uid="{00000000-0005-0000-0000-00008B070000}"/>
    <cellStyle name="normální 12 3" xfId="1965" xr:uid="{00000000-0005-0000-0000-00008C070000}"/>
    <cellStyle name="Normální 13" xfId="1966" xr:uid="{00000000-0005-0000-0000-00008D070000}"/>
    <cellStyle name="normální 13 2" xfId="1967" xr:uid="{00000000-0005-0000-0000-00008E070000}"/>
    <cellStyle name="normální 13 3" xfId="1968" xr:uid="{00000000-0005-0000-0000-00008F070000}"/>
    <cellStyle name="Normální 14" xfId="1969" xr:uid="{00000000-0005-0000-0000-000090070000}"/>
    <cellStyle name="normální 14 2" xfId="1970" xr:uid="{00000000-0005-0000-0000-000091070000}"/>
    <cellStyle name="normální 14 3" xfId="1971" xr:uid="{00000000-0005-0000-0000-000092070000}"/>
    <cellStyle name="Normální 15" xfId="1972" xr:uid="{00000000-0005-0000-0000-000093070000}"/>
    <cellStyle name="normální 15 2" xfId="1973" xr:uid="{00000000-0005-0000-0000-000094070000}"/>
    <cellStyle name="normální 15 3" xfId="1974" xr:uid="{00000000-0005-0000-0000-000095070000}"/>
    <cellStyle name="Normální 16" xfId="1975" xr:uid="{00000000-0005-0000-0000-000096070000}"/>
    <cellStyle name="normální 16 2" xfId="1976" xr:uid="{00000000-0005-0000-0000-000097070000}"/>
    <cellStyle name="normální 16 3" xfId="1977" xr:uid="{00000000-0005-0000-0000-000098070000}"/>
    <cellStyle name="Normální 17" xfId="1978" xr:uid="{00000000-0005-0000-0000-000099070000}"/>
    <cellStyle name="normální 17 2" xfId="1979" xr:uid="{00000000-0005-0000-0000-00009A070000}"/>
    <cellStyle name="normální 17 3" xfId="1980" xr:uid="{00000000-0005-0000-0000-00009B070000}"/>
    <cellStyle name="Normální 18" xfId="1981" xr:uid="{00000000-0005-0000-0000-00009C070000}"/>
    <cellStyle name="normální 18 2" xfId="1982" xr:uid="{00000000-0005-0000-0000-00009D070000}"/>
    <cellStyle name="normální 18 3" xfId="1983" xr:uid="{00000000-0005-0000-0000-00009E070000}"/>
    <cellStyle name="Normální 19" xfId="1984" xr:uid="{00000000-0005-0000-0000-00009F070000}"/>
    <cellStyle name="normální 19 2" xfId="1985" xr:uid="{00000000-0005-0000-0000-0000A0070000}"/>
    <cellStyle name="normální 19 3" xfId="1986" xr:uid="{00000000-0005-0000-0000-0000A1070000}"/>
    <cellStyle name="normální 2" xfId="86" xr:uid="{00000000-0005-0000-0000-0000A2070000}"/>
    <cellStyle name="normální 2 2" xfId="1987" xr:uid="{00000000-0005-0000-0000-0000A3070000}"/>
    <cellStyle name="normální 2 2 2" xfId="1988" xr:uid="{00000000-0005-0000-0000-0000A4070000}"/>
    <cellStyle name="normální 2 2 3" xfId="1989" xr:uid="{00000000-0005-0000-0000-0000A5070000}"/>
    <cellStyle name="normální 2 2 4" xfId="1990" xr:uid="{00000000-0005-0000-0000-0000A6070000}"/>
    <cellStyle name="normální 2 3" xfId="1991" xr:uid="{00000000-0005-0000-0000-0000A7070000}"/>
    <cellStyle name="normální 2 4" xfId="1992" xr:uid="{00000000-0005-0000-0000-0000A8070000}"/>
    <cellStyle name="normální 2 5" xfId="1993" xr:uid="{00000000-0005-0000-0000-0000A9070000}"/>
    <cellStyle name="Normální 2 6" xfId="1994" xr:uid="{00000000-0005-0000-0000-0000AA070000}"/>
    <cellStyle name="normální 2 7" xfId="1995" xr:uid="{00000000-0005-0000-0000-0000AB070000}"/>
    <cellStyle name="normální 2 8" xfId="1996" xr:uid="{00000000-0005-0000-0000-0000AC070000}"/>
    <cellStyle name="normální 2_cel_vzor" xfId="1997" xr:uid="{00000000-0005-0000-0000-0000AD070000}"/>
    <cellStyle name="Normální 20" xfId="1998" xr:uid="{00000000-0005-0000-0000-0000AE070000}"/>
    <cellStyle name="normální 20 2" xfId="1999" xr:uid="{00000000-0005-0000-0000-0000AF070000}"/>
    <cellStyle name="normální 20 3" xfId="2000" xr:uid="{00000000-0005-0000-0000-0000B0070000}"/>
    <cellStyle name="Normální 21" xfId="2001" xr:uid="{00000000-0005-0000-0000-0000B1070000}"/>
    <cellStyle name="normální 21 2" xfId="2002" xr:uid="{00000000-0005-0000-0000-0000B2070000}"/>
    <cellStyle name="normální 21 3" xfId="2003" xr:uid="{00000000-0005-0000-0000-0000B3070000}"/>
    <cellStyle name="Normální 22" xfId="2004" xr:uid="{00000000-0005-0000-0000-0000B4070000}"/>
    <cellStyle name="normální 22 2" xfId="2005" xr:uid="{00000000-0005-0000-0000-0000B5070000}"/>
    <cellStyle name="normální 22 3" xfId="2006" xr:uid="{00000000-0005-0000-0000-0000B6070000}"/>
    <cellStyle name="Normální 23" xfId="2007" xr:uid="{00000000-0005-0000-0000-0000B7070000}"/>
    <cellStyle name="normální 23 2" xfId="2008" xr:uid="{00000000-0005-0000-0000-0000B8070000}"/>
    <cellStyle name="normální 23 3" xfId="2009" xr:uid="{00000000-0005-0000-0000-0000B9070000}"/>
    <cellStyle name="Normální 24" xfId="2010" xr:uid="{00000000-0005-0000-0000-0000BA070000}"/>
    <cellStyle name="normální 24 2" xfId="2011" xr:uid="{00000000-0005-0000-0000-0000BB070000}"/>
    <cellStyle name="normální 24 3" xfId="2012" xr:uid="{00000000-0005-0000-0000-0000BC070000}"/>
    <cellStyle name="Normální 25" xfId="2013" xr:uid="{00000000-0005-0000-0000-0000BD070000}"/>
    <cellStyle name="normální 25 2" xfId="2014" xr:uid="{00000000-0005-0000-0000-0000BE070000}"/>
    <cellStyle name="normální 25 3" xfId="2015" xr:uid="{00000000-0005-0000-0000-0000BF070000}"/>
    <cellStyle name="Normální 256" xfId="2016" xr:uid="{00000000-0005-0000-0000-0000C0070000}"/>
    <cellStyle name="Normální 26" xfId="2017" xr:uid="{00000000-0005-0000-0000-0000C1070000}"/>
    <cellStyle name="normální 26 2" xfId="2018" xr:uid="{00000000-0005-0000-0000-0000C2070000}"/>
    <cellStyle name="normální 26 3" xfId="2019" xr:uid="{00000000-0005-0000-0000-0000C3070000}"/>
    <cellStyle name="Normální 27" xfId="2020" xr:uid="{00000000-0005-0000-0000-0000C4070000}"/>
    <cellStyle name="normální 27 2" xfId="2021" xr:uid="{00000000-0005-0000-0000-0000C5070000}"/>
    <cellStyle name="normální 27 3" xfId="2022" xr:uid="{00000000-0005-0000-0000-0000C6070000}"/>
    <cellStyle name="Normální 28" xfId="2023" xr:uid="{00000000-0005-0000-0000-0000C7070000}"/>
    <cellStyle name="normální 28 2" xfId="2024" xr:uid="{00000000-0005-0000-0000-0000C8070000}"/>
    <cellStyle name="normální 28 3" xfId="2025" xr:uid="{00000000-0005-0000-0000-0000C9070000}"/>
    <cellStyle name="Normální 29" xfId="87" xr:uid="{00000000-0005-0000-0000-0000CA070000}"/>
    <cellStyle name="normální 29 2" xfId="2026" xr:uid="{00000000-0005-0000-0000-0000CB070000}"/>
    <cellStyle name="normální 29 3" xfId="2027" xr:uid="{00000000-0005-0000-0000-0000CC070000}"/>
    <cellStyle name="Normální 3" xfId="85" xr:uid="{00000000-0005-0000-0000-0000CD070000}"/>
    <cellStyle name="normální 3 10" xfId="2028" xr:uid="{00000000-0005-0000-0000-0000CE070000}"/>
    <cellStyle name="normální 3 11" xfId="2029" xr:uid="{00000000-0005-0000-0000-0000CF070000}"/>
    <cellStyle name="normální 3 12" xfId="2030" xr:uid="{00000000-0005-0000-0000-0000D0070000}"/>
    <cellStyle name="normální 3 13" xfId="2031" xr:uid="{00000000-0005-0000-0000-0000D1070000}"/>
    <cellStyle name="normální 3 14" xfId="2032" xr:uid="{00000000-0005-0000-0000-0000D2070000}"/>
    <cellStyle name="normální 3 15" xfId="2033" xr:uid="{00000000-0005-0000-0000-0000D3070000}"/>
    <cellStyle name="normální 3 16" xfId="2034" xr:uid="{00000000-0005-0000-0000-0000D4070000}"/>
    <cellStyle name="normální 3 17" xfId="2035" xr:uid="{00000000-0005-0000-0000-0000D5070000}"/>
    <cellStyle name="normální 3 18" xfId="2036" xr:uid="{00000000-0005-0000-0000-0000D6070000}"/>
    <cellStyle name="normální 3 19" xfId="2037" xr:uid="{00000000-0005-0000-0000-0000D7070000}"/>
    <cellStyle name="normální 3 2" xfId="2038" xr:uid="{00000000-0005-0000-0000-0000D8070000}"/>
    <cellStyle name="normální 3 20" xfId="2039" xr:uid="{00000000-0005-0000-0000-0000D9070000}"/>
    <cellStyle name="normální 3 21" xfId="2040" xr:uid="{00000000-0005-0000-0000-0000DA070000}"/>
    <cellStyle name="normální 3 22" xfId="2041" xr:uid="{00000000-0005-0000-0000-0000DB070000}"/>
    <cellStyle name="normální 3 23" xfId="2042" xr:uid="{00000000-0005-0000-0000-0000DC070000}"/>
    <cellStyle name="normální 3 3" xfId="2043" xr:uid="{00000000-0005-0000-0000-0000DD070000}"/>
    <cellStyle name="normální 3 4" xfId="2044" xr:uid="{00000000-0005-0000-0000-0000DE070000}"/>
    <cellStyle name="normální 3 5" xfId="2045" xr:uid="{00000000-0005-0000-0000-0000DF070000}"/>
    <cellStyle name="normální 3 6" xfId="2046" xr:uid="{00000000-0005-0000-0000-0000E0070000}"/>
    <cellStyle name="normální 3 7" xfId="2047" xr:uid="{00000000-0005-0000-0000-0000E1070000}"/>
    <cellStyle name="normální 3 8" xfId="2048" xr:uid="{00000000-0005-0000-0000-0000E2070000}"/>
    <cellStyle name="normální 3 9" xfId="2049" xr:uid="{00000000-0005-0000-0000-0000E3070000}"/>
    <cellStyle name="normální 30 2" xfId="2050" xr:uid="{00000000-0005-0000-0000-0000E4070000}"/>
    <cellStyle name="normální 30 3" xfId="2051" xr:uid="{00000000-0005-0000-0000-0000E5070000}"/>
    <cellStyle name="normální 31 2" xfId="2052" xr:uid="{00000000-0005-0000-0000-0000E6070000}"/>
    <cellStyle name="normální 31 3" xfId="2053" xr:uid="{00000000-0005-0000-0000-0000E7070000}"/>
    <cellStyle name="normální 32 10" xfId="2054" xr:uid="{00000000-0005-0000-0000-0000E8070000}"/>
    <cellStyle name="normální 32 11" xfId="2055" xr:uid="{00000000-0005-0000-0000-0000E9070000}"/>
    <cellStyle name="normální 32 12" xfId="2056" xr:uid="{00000000-0005-0000-0000-0000EA070000}"/>
    <cellStyle name="normální 32 13" xfId="2057" xr:uid="{00000000-0005-0000-0000-0000EB070000}"/>
    <cellStyle name="normální 32 14" xfId="2058" xr:uid="{00000000-0005-0000-0000-0000EC070000}"/>
    <cellStyle name="normální 32 15" xfId="2059" xr:uid="{00000000-0005-0000-0000-0000ED070000}"/>
    <cellStyle name="normální 32 16" xfId="2060" xr:uid="{00000000-0005-0000-0000-0000EE070000}"/>
    <cellStyle name="normální 32 17" xfId="2061" xr:uid="{00000000-0005-0000-0000-0000EF070000}"/>
    <cellStyle name="normální 32 18" xfId="2062" xr:uid="{00000000-0005-0000-0000-0000F0070000}"/>
    <cellStyle name="normální 32 19" xfId="2063" xr:uid="{00000000-0005-0000-0000-0000F1070000}"/>
    <cellStyle name="normální 32 2" xfId="2064" xr:uid="{00000000-0005-0000-0000-0000F2070000}"/>
    <cellStyle name="normální 32 20" xfId="2065" xr:uid="{00000000-0005-0000-0000-0000F3070000}"/>
    <cellStyle name="normální 32 3" xfId="2066" xr:uid="{00000000-0005-0000-0000-0000F4070000}"/>
    <cellStyle name="normální 32 4" xfId="2067" xr:uid="{00000000-0005-0000-0000-0000F5070000}"/>
    <cellStyle name="normální 32 5" xfId="2068" xr:uid="{00000000-0005-0000-0000-0000F6070000}"/>
    <cellStyle name="normální 32 6" xfId="2069" xr:uid="{00000000-0005-0000-0000-0000F7070000}"/>
    <cellStyle name="normální 32 7" xfId="2070" xr:uid="{00000000-0005-0000-0000-0000F8070000}"/>
    <cellStyle name="normální 32 8" xfId="2071" xr:uid="{00000000-0005-0000-0000-0000F9070000}"/>
    <cellStyle name="normální 32 9" xfId="2072" xr:uid="{00000000-0005-0000-0000-0000FA070000}"/>
    <cellStyle name="normální 33 10" xfId="2073" xr:uid="{00000000-0005-0000-0000-0000FB070000}"/>
    <cellStyle name="normální 33 11" xfId="2074" xr:uid="{00000000-0005-0000-0000-0000FC070000}"/>
    <cellStyle name="normální 33 12" xfId="2075" xr:uid="{00000000-0005-0000-0000-0000FD070000}"/>
    <cellStyle name="normální 33 13" xfId="2076" xr:uid="{00000000-0005-0000-0000-0000FE070000}"/>
    <cellStyle name="normální 33 14" xfId="2077" xr:uid="{00000000-0005-0000-0000-0000FF070000}"/>
    <cellStyle name="normální 33 15" xfId="2078" xr:uid="{00000000-0005-0000-0000-000000080000}"/>
    <cellStyle name="normální 33 16" xfId="2079" xr:uid="{00000000-0005-0000-0000-000001080000}"/>
    <cellStyle name="normální 33 17" xfId="2080" xr:uid="{00000000-0005-0000-0000-000002080000}"/>
    <cellStyle name="normální 33 18" xfId="2081" xr:uid="{00000000-0005-0000-0000-000003080000}"/>
    <cellStyle name="normální 33 19" xfId="2082" xr:uid="{00000000-0005-0000-0000-000004080000}"/>
    <cellStyle name="normální 33 2" xfId="2083" xr:uid="{00000000-0005-0000-0000-000005080000}"/>
    <cellStyle name="normální 33 20" xfId="2084" xr:uid="{00000000-0005-0000-0000-000006080000}"/>
    <cellStyle name="normální 33 3" xfId="2085" xr:uid="{00000000-0005-0000-0000-000007080000}"/>
    <cellStyle name="normální 33 4" xfId="2086" xr:uid="{00000000-0005-0000-0000-000008080000}"/>
    <cellStyle name="normální 33 5" xfId="2087" xr:uid="{00000000-0005-0000-0000-000009080000}"/>
    <cellStyle name="normální 33 6" xfId="2088" xr:uid="{00000000-0005-0000-0000-00000A080000}"/>
    <cellStyle name="normální 33 7" xfId="2089" xr:uid="{00000000-0005-0000-0000-00000B080000}"/>
    <cellStyle name="normální 33 8" xfId="2090" xr:uid="{00000000-0005-0000-0000-00000C080000}"/>
    <cellStyle name="normální 33 9" xfId="2091" xr:uid="{00000000-0005-0000-0000-00000D080000}"/>
    <cellStyle name="normální 34 2" xfId="2092" xr:uid="{00000000-0005-0000-0000-00000E080000}"/>
    <cellStyle name="normální 34 3" xfId="2093" xr:uid="{00000000-0005-0000-0000-00000F080000}"/>
    <cellStyle name="normální 35 2" xfId="2094" xr:uid="{00000000-0005-0000-0000-000010080000}"/>
    <cellStyle name="normální 35 3" xfId="2095" xr:uid="{00000000-0005-0000-0000-000011080000}"/>
    <cellStyle name="normální 36 2" xfId="2096" xr:uid="{00000000-0005-0000-0000-000012080000}"/>
    <cellStyle name="normální 36 3" xfId="2097" xr:uid="{00000000-0005-0000-0000-000013080000}"/>
    <cellStyle name="normální 37 2" xfId="2098" xr:uid="{00000000-0005-0000-0000-000014080000}"/>
    <cellStyle name="normální 37 3" xfId="2099" xr:uid="{00000000-0005-0000-0000-000015080000}"/>
    <cellStyle name="normální 38 2" xfId="2100" xr:uid="{00000000-0005-0000-0000-000016080000}"/>
    <cellStyle name="normální 38 3" xfId="2101" xr:uid="{00000000-0005-0000-0000-000017080000}"/>
    <cellStyle name="normální 39 2" xfId="2102" xr:uid="{00000000-0005-0000-0000-000018080000}"/>
    <cellStyle name="normální 39 3" xfId="2103" xr:uid="{00000000-0005-0000-0000-000019080000}"/>
    <cellStyle name="Normální 4" xfId="2104" xr:uid="{00000000-0005-0000-0000-00001A080000}"/>
    <cellStyle name="Normální 4 10" xfId="2105" xr:uid="{00000000-0005-0000-0000-00001B080000}"/>
    <cellStyle name="normální 4 2" xfId="2106" xr:uid="{00000000-0005-0000-0000-00001C080000}"/>
    <cellStyle name="normální 4 3" xfId="2107" xr:uid="{00000000-0005-0000-0000-00001D080000}"/>
    <cellStyle name="normální 4 4" xfId="2108" xr:uid="{00000000-0005-0000-0000-00001E080000}"/>
    <cellStyle name="Normální 4 5" xfId="2109" xr:uid="{00000000-0005-0000-0000-00001F080000}"/>
    <cellStyle name="Normální 4 6" xfId="2110" xr:uid="{00000000-0005-0000-0000-000020080000}"/>
    <cellStyle name="Normální 4 7" xfId="2111" xr:uid="{00000000-0005-0000-0000-000021080000}"/>
    <cellStyle name="Normální 4 8" xfId="2112" xr:uid="{00000000-0005-0000-0000-000022080000}"/>
    <cellStyle name="Normální 4 9" xfId="2113" xr:uid="{00000000-0005-0000-0000-000023080000}"/>
    <cellStyle name="normální 40 2" xfId="2114" xr:uid="{00000000-0005-0000-0000-000024080000}"/>
    <cellStyle name="normální 40 3" xfId="2115" xr:uid="{00000000-0005-0000-0000-000025080000}"/>
    <cellStyle name="normální 41 2" xfId="2116" xr:uid="{00000000-0005-0000-0000-000026080000}"/>
    <cellStyle name="normální 41 3" xfId="2117" xr:uid="{00000000-0005-0000-0000-000027080000}"/>
    <cellStyle name="normální 42 2" xfId="2118" xr:uid="{00000000-0005-0000-0000-000028080000}"/>
    <cellStyle name="normální 42 3" xfId="2119" xr:uid="{00000000-0005-0000-0000-000029080000}"/>
    <cellStyle name="normální 43 2" xfId="2120" xr:uid="{00000000-0005-0000-0000-00002A080000}"/>
    <cellStyle name="normální 43 3" xfId="2121" xr:uid="{00000000-0005-0000-0000-00002B080000}"/>
    <cellStyle name="normální 44 2" xfId="2122" xr:uid="{00000000-0005-0000-0000-00002C080000}"/>
    <cellStyle name="normální 44 3" xfId="2123" xr:uid="{00000000-0005-0000-0000-00002D080000}"/>
    <cellStyle name="normální 45 2" xfId="2124" xr:uid="{00000000-0005-0000-0000-00002E080000}"/>
    <cellStyle name="normální 45 3" xfId="2125" xr:uid="{00000000-0005-0000-0000-00002F080000}"/>
    <cellStyle name="normální 46 2" xfId="2126" xr:uid="{00000000-0005-0000-0000-000030080000}"/>
    <cellStyle name="normální 46 3" xfId="2127" xr:uid="{00000000-0005-0000-0000-000031080000}"/>
    <cellStyle name="normální 47 2" xfId="2128" xr:uid="{00000000-0005-0000-0000-000032080000}"/>
    <cellStyle name="normální 47 3" xfId="2129" xr:uid="{00000000-0005-0000-0000-000033080000}"/>
    <cellStyle name="normální 48 2" xfId="2130" xr:uid="{00000000-0005-0000-0000-000034080000}"/>
    <cellStyle name="normální 48 3" xfId="2131" xr:uid="{00000000-0005-0000-0000-000035080000}"/>
    <cellStyle name="normální 49 2" xfId="2132" xr:uid="{00000000-0005-0000-0000-000036080000}"/>
    <cellStyle name="normální 49 3" xfId="2133" xr:uid="{00000000-0005-0000-0000-000037080000}"/>
    <cellStyle name="Normální 5" xfId="2134" xr:uid="{00000000-0005-0000-0000-000038080000}"/>
    <cellStyle name="normální 5 2" xfId="2135" xr:uid="{00000000-0005-0000-0000-000039080000}"/>
    <cellStyle name="normální 5 3" xfId="2136" xr:uid="{00000000-0005-0000-0000-00003A080000}"/>
    <cellStyle name="normální 5 4" xfId="2137" xr:uid="{00000000-0005-0000-0000-00003B080000}"/>
    <cellStyle name="normální 50 2" xfId="2138" xr:uid="{00000000-0005-0000-0000-00003C080000}"/>
    <cellStyle name="normální 50 3" xfId="2139" xr:uid="{00000000-0005-0000-0000-00003D080000}"/>
    <cellStyle name="normální 51 2" xfId="2140" xr:uid="{00000000-0005-0000-0000-00003E080000}"/>
    <cellStyle name="normální 51 3" xfId="2141" xr:uid="{00000000-0005-0000-0000-00003F080000}"/>
    <cellStyle name="normální 52 2" xfId="2142" xr:uid="{00000000-0005-0000-0000-000040080000}"/>
    <cellStyle name="normální 52 3" xfId="2143" xr:uid="{00000000-0005-0000-0000-000041080000}"/>
    <cellStyle name="normální 53 2" xfId="2144" xr:uid="{00000000-0005-0000-0000-000042080000}"/>
    <cellStyle name="normální 53 3" xfId="2145" xr:uid="{00000000-0005-0000-0000-000043080000}"/>
    <cellStyle name="normální 54 2" xfId="2146" xr:uid="{00000000-0005-0000-0000-000044080000}"/>
    <cellStyle name="normální 54 3" xfId="2147" xr:uid="{00000000-0005-0000-0000-000045080000}"/>
    <cellStyle name="normální 55 2" xfId="2148" xr:uid="{00000000-0005-0000-0000-000046080000}"/>
    <cellStyle name="normální 55 3" xfId="2149" xr:uid="{00000000-0005-0000-0000-000047080000}"/>
    <cellStyle name="normální 56 2" xfId="2150" xr:uid="{00000000-0005-0000-0000-000048080000}"/>
    <cellStyle name="normální 56 3" xfId="2151" xr:uid="{00000000-0005-0000-0000-000049080000}"/>
    <cellStyle name="normální 57 2" xfId="2152" xr:uid="{00000000-0005-0000-0000-00004A080000}"/>
    <cellStyle name="normální 57 3" xfId="2153" xr:uid="{00000000-0005-0000-0000-00004B080000}"/>
    <cellStyle name="normální 58 2" xfId="2154" xr:uid="{00000000-0005-0000-0000-00004C080000}"/>
    <cellStyle name="normální 58 3" xfId="2155" xr:uid="{00000000-0005-0000-0000-00004D080000}"/>
    <cellStyle name="normální 59 2" xfId="2156" xr:uid="{00000000-0005-0000-0000-00004E080000}"/>
    <cellStyle name="normální 59 3" xfId="2157" xr:uid="{00000000-0005-0000-0000-00004F080000}"/>
    <cellStyle name="Normální 6" xfId="2158" xr:uid="{00000000-0005-0000-0000-000050080000}"/>
    <cellStyle name="normální 6 2" xfId="2159" xr:uid="{00000000-0005-0000-0000-000051080000}"/>
    <cellStyle name="normální 6 3" xfId="2160" xr:uid="{00000000-0005-0000-0000-000052080000}"/>
    <cellStyle name="normální 60 2" xfId="2161" xr:uid="{00000000-0005-0000-0000-000053080000}"/>
    <cellStyle name="normální 60 3" xfId="2162" xr:uid="{00000000-0005-0000-0000-000054080000}"/>
    <cellStyle name="normální 61" xfId="2163" xr:uid="{00000000-0005-0000-0000-000055080000}"/>
    <cellStyle name="normální 61 2" xfId="2164" xr:uid="{00000000-0005-0000-0000-000056080000}"/>
    <cellStyle name="normální 61 3" xfId="2165" xr:uid="{00000000-0005-0000-0000-000057080000}"/>
    <cellStyle name="normální 62 2" xfId="2166" xr:uid="{00000000-0005-0000-0000-000058080000}"/>
    <cellStyle name="normální 62 3" xfId="2167" xr:uid="{00000000-0005-0000-0000-000059080000}"/>
    <cellStyle name="normální 63 2" xfId="2168" xr:uid="{00000000-0005-0000-0000-00005A080000}"/>
    <cellStyle name="normální 63 3" xfId="2169" xr:uid="{00000000-0005-0000-0000-00005B080000}"/>
    <cellStyle name="normální 64 2" xfId="2170" xr:uid="{00000000-0005-0000-0000-00005C080000}"/>
    <cellStyle name="normální 64 3" xfId="2171" xr:uid="{00000000-0005-0000-0000-00005D080000}"/>
    <cellStyle name="normální 65 2" xfId="2172" xr:uid="{00000000-0005-0000-0000-00005E080000}"/>
    <cellStyle name="normální 65 3" xfId="2173" xr:uid="{00000000-0005-0000-0000-00005F080000}"/>
    <cellStyle name="normální 66 2" xfId="2174" xr:uid="{00000000-0005-0000-0000-000060080000}"/>
    <cellStyle name="normální 66 3" xfId="2175" xr:uid="{00000000-0005-0000-0000-000061080000}"/>
    <cellStyle name="normální 67" xfId="2176" xr:uid="{00000000-0005-0000-0000-000062080000}"/>
    <cellStyle name="normální 68 2" xfId="2177" xr:uid="{00000000-0005-0000-0000-000063080000}"/>
    <cellStyle name="normální 68 3" xfId="2178" xr:uid="{00000000-0005-0000-0000-000064080000}"/>
    <cellStyle name="normální 68 4" xfId="2179" xr:uid="{00000000-0005-0000-0000-000065080000}"/>
    <cellStyle name="normální 69 2" xfId="2180" xr:uid="{00000000-0005-0000-0000-000066080000}"/>
    <cellStyle name="normální 69 3" xfId="2181" xr:uid="{00000000-0005-0000-0000-000067080000}"/>
    <cellStyle name="Normální 7" xfId="2182" xr:uid="{00000000-0005-0000-0000-000068080000}"/>
    <cellStyle name="normální 7 2" xfId="2183" xr:uid="{00000000-0005-0000-0000-000069080000}"/>
    <cellStyle name="normální 7 3" xfId="2184" xr:uid="{00000000-0005-0000-0000-00006A080000}"/>
    <cellStyle name="normální 70 2" xfId="2185" xr:uid="{00000000-0005-0000-0000-00006B080000}"/>
    <cellStyle name="normální 70 3" xfId="2186" xr:uid="{00000000-0005-0000-0000-00006C080000}"/>
    <cellStyle name="normální 71 2" xfId="2187" xr:uid="{00000000-0005-0000-0000-00006D080000}"/>
    <cellStyle name="normální 71 3" xfId="2188" xr:uid="{00000000-0005-0000-0000-00006E080000}"/>
    <cellStyle name="normální 72" xfId="2189" xr:uid="{00000000-0005-0000-0000-00006F080000}"/>
    <cellStyle name="normální 72 2" xfId="2190" xr:uid="{00000000-0005-0000-0000-000070080000}"/>
    <cellStyle name="normální 72 3" xfId="2191" xr:uid="{00000000-0005-0000-0000-000071080000}"/>
    <cellStyle name="normální 73 2" xfId="2192" xr:uid="{00000000-0005-0000-0000-000072080000}"/>
    <cellStyle name="normální 73 3" xfId="2193" xr:uid="{00000000-0005-0000-0000-000073080000}"/>
    <cellStyle name="normální 74 2" xfId="2194" xr:uid="{00000000-0005-0000-0000-000074080000}"/>
    <cellStyle name="normální 74 3" xfId="2195" xr:uid="{00000000-0005-0000-0000-000075080000}"/>
    <cellStyle name="normální 75 2" xfId="2196" xr:uid="{00000000-0005-0000-0000-000076080000}"/>
    <cellStyle name="normální 75 3" xfId="2197" xr:uid="{00000000-0005-0000-0000-000077080000}"/>
    <cellStyle name="normální 76 2" xfId="2198" xr:uid="{00000000-0005-0000-0000-000078080000}"/>
    <cellStyle name="normální 76 3" xfId="2199" xr:uid="{00000000-0005-0000-0000-000079080000}"/>
    <cellStyle name="normální 77 2" xfId="2200" xr:uid="{00000000-0005-0000-0000-00007A080000}"/>
    <cellStyle name="normální 77 3" xfId="2201" xr:uid="{00000000-0005-0000-0000-00007B080000}"/>
    <cellStyle name="normální 78 2" xfId="2202" xr:uid="{00000000-0005-0000-0000-00007C080000}"/>
    <cellStyle name="normální 78 3" xfId="2203" xr:uid="{00000000-0005-0000-0000-00007D080000}"/>
    <cellStyle name="normální 79" xfId="2204" xr:uid="{00000000-0005-0000-0000-00007E080000}"/>
    <cellStyle name="Normální 8" xfId="2205" xr:uid="{00000000-0005-0000-0000-00007F080000}"/>
    <cellStyle name="normální 8 2" xfId="2206" xr:uid="{00000000-0005-0000-0000-000080080000}"/>
    <cellStyle name="normální 8 3" xfId="2207" xr:uid="{00000000-0005-0000-0000-000081080000}"/>
    <cellStyle name="normální 80 10" xfId="2208" xr:uid="{00000000-0005-0000-0000-000082080000}"/>
    <cellStyle name="normální 80 2" xfId="2209" xr:uid="{00000000-0005-0000-0000-000083080000}"/>
    <cellStyle name="normální 80 3" xfId="2210" xr:uid="{00000000-0005-0000-0000-000084080000}"/>
    <cellStyle name="normální 80 4" xfId="2211" xr:uid="{00000000-0005-0000-0000-000085080000}"/>
    <cellStyle name="normální 80 5" xfId="2212" xr:uid="{00000000-0005-0000-0000-000086080000}"/>
    <cellStyle name="normální 80 6" xfId="2213" xr:uid="{00000000-0005-0000-0000-000087080000}"/>
    <cellStyle name="normální 80 7" xfId="2214" xr:uid="{00000000-0005-0000-0000-000088080000}"/>
    <cellStyle name="normální 80 8" xfId="2215" xr:uid="{00000000-0005-0000-0000-000089080000}"/>
    <cellStyle name="normální 80 9" xfId="2216" xr:uid="{00000000-0005-0000-0000-00008A080000}"/>
    <cellStyle name="normální 81 2" xfId="2217" xr:uid="{00000000-0005-0000-0000-00008B080000}"/>
    <cellStyle name="normální 81 3" xfId="2218" xr:uid="{00000000-0005-0000-0000-00008C080000}"/>
    <cellStyle name="normální 84" xfId="2219" xr:uid="{00000000-0005-0000-0000-00008D080000}"/>
    <cellStyle name="Normální 9" xfId="2220" xr:uid="{00000000-0005-0000-0000-00008E080000}"/>
    <cellStyle name="normální 9 2" xfId="2221" xr:uid="{00000000-0005-0000-0000-00008F080000}"/>
    <cellStyle name="normální 9 3" xfId="2222" xr:uid="{00000000-0005-0000-0000-000090080000}"/>
    <cellStyle name="normální vzor" xfId="2223" xr:uid="{00000000-0005-0000-0000-000091080000}"/>
    <cellStyle name="normální_mont_prace-sp" xfId="54" xr:uid="{00000000-0005-0000-0000-000092080000}"/>
    <cellStyle name="Normalny_laroux" xfId="2224" xr:uid="{00000000-0005-0000-0000-000094080000}"/>
    <cellStyle name="Percent ()" xfId="2225" xr:uid="{00000000-0005-0000-0000-000095080000}"/>
    <cellStyle name="Percent () 10" xfId="2226" xr:uid="{00000000-0005-0000-0000-000096080000}"/>
    <cellStyle name="Percent () 10 2" xfId="2227" xr:uid="{00000000-0005-0000-0000-000097080000}"/>
    <cellStyle name="Percent () 10 3" xfId="2228" xr:uid="{00000000-0005-0000-0000-000098080000}"/>
    <cellStyle name="Percent () 11" xfId="2229" xr:uid="{00000000-0005-0000-0000-000099080000}"/>
    <cellStyle name="Percent () 11 2" xfId="2230" xr:uid="{00000000-0005-0000-0000-00009A080000}"/>
    <cellStyle name="Percent () 11 3" xfId="2231" xr:uid="{00000000-0005-0000-0000-00009B080000}"/>
    <cellStyle name="Percent () 12" xfId="2232" xr:uid="{00000000-0005-0000-0000-00009C080000}"/>
    <cellStyle name="Percent () 12 2" xfId="2233" xr:uid="{00000000-0005-0000-0000-00009D080000}"/>
    <cellStyle name="Percent () 12 3" xfId="2234" xr:uid="{00000000-0005-0000-0000-00009E080000}"/>
    <cellStyle name="Percent () 13" xfId="2235" xr:uid="{00000000-0005-0000-0000-00009F080000}"/>
    <cellStyle name="Percent () 13 2" xfId="2236" xr:uid="{00000000-0005-0000-0000-0000A0080000}"/>
    <cellStyle name="Percent () 13 3" xfId="2237" xr:uid="{00000000-0005-0000-0000-0000A1080000}"/>
    <cellStyle name="Percent () 14" xfId="2238" xr:uid="{00000000-0005-0000-0000-0000A2080000}"/>
    <cellStyle name="Percent () 14 2" xfId="2239" xr:uid="{00000000-0005-0000-0000-0000A3080000}"/>
    <cellStyle name="Percent () 14 3" xfId="2240" xr:uid="{00000000-0005-0000-0000-0000A4080000}"/>
    <cellStyle name="Percent () 15" xfId="2241" xr:uid="{00000000-0005-0000-0000-0000A5080000}"/>
    <cellStyle name="Percent () 15 2" xfId="2242" xr:uid="{00000000-0005-0000-0000-0000A6080000}"/>
    <cellStyle name="Percent () 15 3" xfId="2243" xr:uid="{00000000-0005-0000-0000-0000A7080000}"/>
    <cellStyle name="Percent () 16" xfId="2244" xr:uid="{00000000-0005-0000-0000-0000A8080000}"/>
    <cellStyle name="Percent () 16 2" xfId="2245" xr:uid="{00000000-0005-0000-0000-0000A9080000}"/>
    <cellStyle name="Percent () 16 3" xfId="2246" xr:uid="{00000000-0005-0000-0000-0000AA080000}"/>
    <cellStyle name="Percent () 17" xfId="2247" xr:uid="{00000000-0005-0000-0000-0000AB080000}"/>
    <cellStyle name="Percent () 17 2" xfId="2248" xr:uid="{00000000-0005-0000-0000-0000AC080000}"/>
    <cellStyle name="Percent () 17 3" xfId="2249" xr:uid="{00000000-0005-0000-0000-0000AD080000}"/>
    <cellStyle name="Percent () 18" xfId="2250" xr:uid="{00000000-0005-0000-0000-0000AE080000}"/>
    <cellStyle name="Percent () 18 2" xfId="2251" xr:uid="{00000000-0005-0000-0000-0000AF080000}"/>
    <cellStyle name="Percent () 18 3" xfId="2252" xr:uid="{00000000-0005-0000-0000-0000B0080000}"/>
    <cellStyle name="Percent () 19" xfId="2253" xr:uid="{00000000-0005-0000-0000-0000B1080000}"/>
    <cellStyle name="Percent () 19 2" xfId="2254" xr:uid="{00000000-0005-0000-0000-0000B2080000}"/>
    <cellStyle name="Percent () 19 3" xfId="2255" xr:uid="{00000000-0005-0000-0000-0000B3080000}"/>
    <cellStyle name="Percent () 2" xfId="2256" xr:uid="{00000000-0005-0000-0000-0000B4080000}"/>
    <cellStyle name="Percent () 2 2" xfId="2257" xr:uid="{00000000-0005-0000-0000-0000B5080000}"/>
    <cellStyle name="Percent () 2 3" xfId="2258" xr:uid="{00000000-0005-0000-0000-0000B6080000}"/>
    <cellStyle name="Percent () 20" xfId="2259" xr:uid="{00000000-0005-0000-0000-0000B7080000}"/>
    <cellStyle name="Percent () 20 2" xfId="2260" xr:uid="{00000000-0005-0000-0000-0000B8080000}"/>
    <cellStyle name="Percent () 20 3" xfId="2261" xr:uid="{00000000-0005-0000-0000-0000B9080000}"/>
    <cellStyle name="Percent () 21" xfId="2262" xr:uid="{00000000-0005-0000-0000-0000BA080000}"/>
    <cellStyle name="Percent () 21 2" xfId="2263" xr:uid="{00000000-0005-0000-0000-0000BB080000}"/>
    <cellStyle name="Percent () 21 3" xfId="2264" xr:uid="{00000000-0005-0000-0000-0000BC080000}"/>
    <cellStyle name="Percent () 22" xfId="2265" xr:uid="{00000000-0005-0000-0000-0000BD080000}"/>
    <cellStyle name="Percent () 22 2" xfId="2266" xr:uid="{00000000-0005-0000-0000-0000BE080000}"/>
    <cellStyle name="Percent () 22 3" xfId="2267" xr:uid="{00000000-0005-0000-0000-0000BF080000}"/>
    <cellStyle name="Percent () 23" xfId="2268" xr:uid="{00000000-0005-0000-0000-0000C0080000}"/>
    <cellStyle name="Percent () 23 2" xfId="2269" xr:uid="{00000000-0005-0000-0000-0000C1080000}"/>
    <cellStyle name="Percent () 23 3" xfId="2270" xr:uid="{00000000-0005-0000-0000-0000C2080000}"/>
    <cellStyle name="Percent () 24" xfId="2271" xr:uid="{00000000-0005-0000-0000-0000C3080000}"/>
    <cellStyle name="Percent () 25" xfId="2272" xr:uid="{00000000-0005-0000-0000-0000C4080000}"/>
    <cellStyle name="Percent () 3" xfId="2273" xr:uid="{00000000-0005-0000-0000-0000C5080000}"/>
    <cellStyle name="Percent () 3 2" xfId="2274" xr:uid="{00000000-0005-0000-0000-0000C6080000}"/>
    <cellStyle name="Percent () 3 3" xfId="2275" xr:uid="{00000000-0005-0000-0000-0000C7080000}"/>
    <cellStyle name="Percent () 4" xfId="2276" xr:uid="{00000000-0005-0000-0000-0000C8080000}"/>
    <cellStyle name="Percent () 4 2" xfId="2277" xr:uid="{00000000-0005-0000-0000-0000C9080000}"/>
    <cellStyle name="Percent () 4 3" xfId="2278" xr:uid="{00000000-0005-0000-0000-0000CA080000}"/>
    <cellStyle name="Percent () 5" xfId="2279" xr:uid="{00000000-0005-0000-0000-0000CB080000}"/>
    <cellStyle name="Percent () 5 2" xfId="2280" xr:uid="{00000000-0005-0000-0000-0000CC080000}"/>
    <cellStyle name="Percent () 5 3" xfId="2281" xr:uid="{00000000-0005-0000-0000-0000CD080000}"/>
    <cellStyle name="Percent () 6" xfId="2282" xr:uid="{00000000-0005-0000-0000-0000CE080000}"/>
    <cellStyle name="Percent () 6 2" xfId="2283" xr:uid="{00000000-0005-0000-0000-0000CF080000}"/>
    <cellStyle name="Percent () 6 3" xfId="2284" xr:uid="{00000000-0005-0000-0000-0000D0080000}"/>
    <cellStyle name="Percent () 7" xfId="2285" xr:uid="{00000000-0005-0000-0000-0000D1080000}"/>
    <cellStyle name="Percent () 7 2" xfId="2286" xr:uid="{00000000-0005-0000-0000-0000D2080000}"/>
    <cellStyle name="Percent () 7 3" xfId="2287" xr:uid="{00000000-0005-0000-0000-0000D3080000}"/>
    <cellStyle name="Percent () 8" xfId="2288" xr:uid="{00000000-0005-0000-0000-0000D4080000}"/>
    <cellStyle name="Percent () 8 2" xfId="2289" xr:uid="{00000000-0005-0000-0000-0000D5080000}"/>
    <cellStyle name="Percent () 8 3" xfId="2290" xr:uid="{00000000-0005-0000-0000-0000D6080000}"/>
    <cellStyle name="Percent () 9" xfId="2291" xr:uid="{00000000-0005-0000-0000-0000D7080000}"/>
    <cellStyle name="Percent () 9 2" xfId="2292" xr:uid="{00000000-0005-0000-0000-0000D8080000}"/>
    <cellStyle name="Percent () 9 3" xfId="2293" xr:uid="{00000000-0005-0000-0000-0000D9080000}"/>
    <cellStyle name="Percent (0)" xfId="2294" xr:uid="{00000000-0005-0000-0000-0000DA080000}"/>
    <cellStyle name="Percent (0) 2" xfId="2295" xr:uid="{00000000-0005-0000-0000-0000DB080000}"/>
    <cellStyle name="Percent (0) 3" xfId="2296" xr:uid="{00000000-0005-0000-0000-0000DC080000}"/>
    <cellStyle name="Percent (1)" xfId="2297" xr:uid="{00000000-0005-0000-0000-0000DD080000}"/>
    <cellStyle name="Percent (1) 2" xfId="2298" xr:uid="{00000000-0005-0000-0000-0000DE080000}"/>
    <cellStyle name="Percent (1) 3" xfId="2299" xr:uid="{00000000-0005-0000-0000-0000DF080000}"/>
    <cellStyle name="Percent 1" xfId="2300" xr:uid="{00000000-0005-0000-0000-0000E0080000}"/>
    <cellStyle name="Percent 1 2" xfId="2301" xr:uid="{00000000-0005-0000-0000-0000E1080000}"/>
    <cellStyle name="Percent 1 3" xfId="2302" xr:uid="{00000000-0005-0000-0000-0000E2080000}"/>
    <cellStyle name="Percent 2" xfId="2303" xr:uid="{00000000-0005-0000-0000-0000E3080000}"/>
    <cellStyle name="Percent 2 2" xfId="2304" xr:uid="{00000000-0005-0000-0000-0000E4080000}"/>
    <cellStyle name="Percent 2 3" xfId="2305" xr:uid="{00000000-0005-0000-0000-0000E5080000}"/>
    <cellStyle name="Percent_Account Detail" xfId="2306" xr:uid="{00000000-0005-0000-0000-0000E6080000}"/>
    <cellStyle name="podkapitola" xfId="2307" xr:uid="{00000000-0005-0000-0000-0000E7080000}"/>
    <cellStyle name="Podnadpis" xfId="2308" xr:uid="{00000000-0005-0000-0000-0000E8080000}"/>
    <cellStyle name="Polozka" xfId="2309" xr:uid="{00000000-0005-0000-0000-0000E9080000}"/>
    <cellStyle name="polozka 2" xfId="2310" xr:uid="{00000000-0005-0000-0000-0000EA080000}"/>
    <cellStyle name="popis" xfId="2311" xr:uid="{00000000-0005-0000-0000-0000EB080000}"/>
    <cellStyle name="popis polozky" xfId="2312" xr:uid="{00000000-0005-0000-0000-0000EC080000}"/>
    <cellStyle name="pozice" xfId="2313" xr:uid="{00000000-0005-0000-0000-0000ED080000}"/>
    <cellStyle name="Poznámka" xfId="55" builtinId="10" customBuiltin="1"/>
    <cellStyle name="Poznámka 2" xfId="2314" xr:uid="{00000000-0005-0000-0000-0000EF080000}"/>
    <cellStyle name="Poznámka 2 2" xfId="2315" xr:uid="{00000000-0005-0000-0000-0000F0080000}"/>
    <cellStyle name="Poznámka 2 3" xfId="2316" xr:uid="{00000000-0005-0000-0000-0000F1080000}"/>
    <cellStyle name="Poznámka 2 4" xfId="2317" xr:uid="{00000000-0005-0000-0000-0000F2080000}"/>
    <cellStyle name="Poznámka 2 5" xfId="2318" xr:uid="{00000000-0005-0000-0000-0000F3080000}"/>
    <cellStyle name="Poznámka 2 6" xfId="2319" xr:uid="{00000000-0005-0000-0000-0000F4080000}"/>
    <cellStyle name="Poznámka 2 7" xfId="2320" xr:uid="{00000000-0005-0000-0000-0000F5080000}"/>
    <cellStyle name="Poznámka 2 8" xfId="2321" xr:uid="{00000000-0005-0000-0000-0000F6080000}"/>
    <cellStyle name="Poznámka 3" xfId="2322" xr:uid="{00000000-0005-0000-0000-0000F7080000}"/>
    <cellStyle name="Poznámka 3 2" xfId="2323" xr:uid="{00000000-0005-0000-0000-0000F8080000}"/>
    <cellStyle name="Poznámka 3 3" xfId="2324" xr:uid="{00000000-0005-0000-0000-0000F9080000}"/>
    <cellStyle name="Poznámka 3 4" xfId="2325" xr:uid="{00000000-0005-0000-0000-0000FA080000}"/>
    <cellStyle name="Poznámka 3 5" xfId="2326" xr:uid="{00000000-0005-0000-0000-0000FB080000}"/>
    <cellStyle name="Poznámka 3 6" xfId="2327" xr:uid="{00000000-0005-0000-0000-0000FC080000}"/>
    <cellStyle name="Poznámka 4" xfId="2328" xr:uid="{00000000-0005-0000-0000-0000FD080000}"/>
    <cellStyle name="Poznámka 4 2" xfId="2329" xr:uid="{00000000-0005-0000-0000-0000FE080000}"/>
    <cellStyle name="Poznámka 4 3" xfId="2330" xr:uid="{00000000-0005-0000-0000-0000FF080000}"/>
    <cellStyle name="Poznámka 4 4" xfId="2331" xr:uid="{00000000-0005-0000-0000-000000090000}"/>
    <cellStyle name="Poznámka 4 5" xfId="2332" xr:uid="{00000000-0005-0000-0000-000001090000}"/>
    <cellStyle name="Poznámka 4 6" xfId="2333" xr:uid="{00000000-0005-0000-0000-000002090000}"/>
    <cellStyle name="Prepojená bunka" xfId="56" xr:uid="{00000000-0005-0000-0000-000003090000}"/>
    <cellStyle name="Procenta 2" xfId="2334" xr:uid="{00000000-0005-0000-0000-000004090000}"/>
    <cellStyle name="Procenta 2 2" xfId="2335" xr:uid="{00000000-0005-0000-0000-000005090000}"/>
    <cellStyle name="Procenta 3" xfId="2336" xr:uid="{00000000-0005-0000-0000-000006090000}"/>
    <cellStyle name="Propojená buňka" xfId="57" builtinId="24" customBuiltin="1"/>
    <cellStyle name="Propojená buňka 2" xfId="2337" xr:uid="{00000000-0005-0000-0000-000008090000}"/>
    <cellStyle name="Propojená buňka 2 2" xfId="2338" xr:uid="{00000000-0005-0000-0000-000009090000}"/>
    <cellStyle name="Propojená buňka 2 3" xfId="2339" xr:uid="{00000000-0005-0000-0000-00000A090000}"/>
    <cellStyle name="Propojená buňka 2 4" xfId="2340" xr:uid="{00000000-0005-0000-0000-00000B090000}"/>
    <cellStyle name="Propojená buňka 2 5" xfId="2341" xr:uid="{00000000-0005-0000-0000-00000C090000}"/>
    <cellStyle name="Propojená buňka 2 6" xfId="2342" xr:uid="{00000000-0005-0000-0000-00000D090000}"/>
    <cellStyle name="Propojená buňka 2 7" xfId="2343" xr:uid="{00000000-0005-0000-0000-00000E090000}"/>
    <cellStyle name="Propojená buňka 2 8" xfId="2344" xr:uid="{00000000-0005-0000-0000-00000F090000}"/>
    <cellStyle name="Propojená buňka 3" xfId="2345" xr:uid="{00000000-0005-0000-0000-000010090000}"/>
    <cellStyle name="Propojená buňka 3 2" xfId="2346" xr:uid="{00000000-0005-0000-0000-000011090000}"/>
    <cellStyle name="Propojená buňka 3 3" xfId="2347" xr:uid="{00000000-0005-0000-0000-000012090000}"/>
    <cellStyle name="Propojená buňka 3 4" xfId="2348" xr:uid="{00000000-0005-0000-0000-000013090000}"/>
    <cellStyle name="Propojená buňka 3 5" xfId="2349" xr:uid="{00000000-0005-0000-0000-000014090000}"/>
    <cellStyle name="Propojená buňka 3 6" xfId="2350" xr:uid="{00000000-0005-0000-0000-000015090000}"/>
    <cellStyle name="Propojená buňka 4" xfId="2351" xr:uid="{00000000-0005-0000-0000-000016090000}"/>
    <cellStyle name="Propojená buňka 4 2" xfId="2352" xr:uid="{00000000-0005-0000-0000-000017090000}"/>
    <cellStyle name="Propojená buňka 4 3" xfId="2353" xr:uid="{00000000-0005-0000-0000-000018090000}"/>
    <cellStyle name="Propojená buňka 4 4" xfId="2354" xr:uid="{00000000-0005-0000-0000-000019090000}"/>
    <cellStyle name="Propojená buňka 4 5" xfId="2355" xr:uid="{00000000-0005-0000-0000-00001A090000}"/>
    <cellStyle name="Propojená buňka 4 6" xfId="2356" xr:uid="{00000000-0005-0000-0000-00001B090000}"/>
    <cellStyle name="R_price" xfId="58" xr:uid="{00000000-0005-0000-0000-00001C090000}"/>
    <cellStyle name="R_price_Turnikety" xfId="2357" xr:uid="{00000000-0005-0000-0000-00001D090000}"/>
    <cellStyle name="R_text" xfId="59" xr:uid="{00000000-0005-0000-0000-00001E090000}"/>
    <cellStyle name="R_text_Turnikety" xfId="2358" xr:uid="{00000000-0005-0000-0000-00001F090000}"/>
    <cellStyle name="RH1" xfId="60" xr:uid="{00000000-0005-0000-0000-000020090000}"/>
    <cellStyle name="Shaded" xfId="2359" xr:uid="{00000000-0005-0000-0000-000021090000}"/>
    <cellStyle name="Shaded 2" xfId="2360" xr:uid="{00000000-0005-0000-0000-000022090000}"/>
    <cellStyle name="Shaded 3" xfId="2361" xr:uid="{00000000-0005-0000-0000-000023090000}"/>
    <cellStyle name="Skupina" xfId="2362" xr:uid="{00000000-0005-0000-0000-000024090000}"/>
    <cellStyle name="spec množství" xfId="2363" xr:uid="{00000000-0005-0000-0000-000025090000}"/>
    <cellStyle name="Specifikace" xfId="2364" xr:uid="{00000000-0005-0000-0000-000026090000}"/>
    <cellStyle name="Specifikace 2" xfId="2365" xr:uid="{00000000-0005-0000-0000-000027090000}"/>
    <cellStyle name="Specifikace 3" xfId="2366" xr:uid="{00000000-0005-0000-0000-000028090000}"/>
    <cellStyle name="Specifikace 4" xfId="2367" xr:uid="{00000000-0005-0000-0000-000029090000}"/>
    <cellStyle name="Spolu" xfId="61" xr:uid="{00000000-0005-0000-0000-00002A090000}"/>
    <cellStyle name="Správně" xfId="62" builtinId="26" customBuiltin="1"/>
    <cellStyle name="Správně 2" xfId="2368" xr:uid="{00000000-0005-0000-0000-00002C090000}"/>
    <cellStyle name="Správně 2 2" xfId="2369" xr:uid="{00000000-0005-0000-0000-00002D090000}"/>
    <cellStyle name="Správně 2 3" xfId="2370" xr:uid="{00000000-0005-0000-0000-00002E090000}"/>
    <cellStyle name="Správně 2 4" xfId="2371" xr:uid="{00000000-0005-0000-0000-00002F090000}"/>
    <cellStyle name="Správně 2 5" xfId="2372" xr:uid="{00000000-0005-0000-0000-000030090000}"/>
    <cellStyle name="Správně 2 6" xfId="2373" xr:uid="{00000000-0005-0000-0000-000031090000}"/>
    <cellStyle name="Správně 2 7" xfId="2374" xr:uid="{00000000-0005-0000-0000-000032090000}"/>
    <cellStyle name="Správně 2 8" xfId="2375" xr:uid="{00000000-0005-0000-0000-000033090000}"/>
    <cellStyle name="Správně 3" xfId="2376" xr:uid="{00000000-0005-0000-0000-000034090000}"/>
    <cellStyle name="Správně 3 2" xfId="2377" xr:uid="{00000000-0005-0000-0000-000035090000}"/>
    <cellStyle name="Správně 3 3" xfId="2378" xr:uid="{00000000-0005-0000-0000-000036090000}"/>
    <cellStyle name="Správně 3 4" xfId="2379" xr:uid="{00000000-0005-0000-0000-000037090000}"/>
    <cellStyle name="Správně 3 5" xfId="2380" xr:uid="{00000000-0005-0000-0000-000038090000}"/>
    <cellStyle name="Správně 3 6" xfId="2381" xr:uid="{00000000-0005-0000-0000-000039090000}"/>
    <cellStyle name="Správně 4" xfId="2382" xr:uid="{00000000-0005-0000-0000-00003A090000}"/>
    <cellStyle name="Správně 4 2" xfId="2383" xr:uid="{00000000-0005-0000-0000-00003B090000}"/>
    <cellStyle name="Správně 4 3" xfId="2384" xr:uid="{00000000-0005-0000-0000-00003C090000}"/>
    <cellStyle name="Správně 4 4" xfId="2385" xr:uid="{00000000-0005-0000-0000-00003D090000}"/>
    <cellStyle name="Správně 4 5" xfId="2386" xr:uid="{00000000-0005-0000-0000-00003E090000}"/>
    <cellStyle name="Správně 4 6" xfId="2387" xr:uid="{00000000-0005-0000-0000-00003F090000}"/>
    <cellStyle name="Standaard_Blad1_3" xfId="2388" xr:uid="{00000000-0005-0000-0000-000040090000}"/>
    <cellStyle name="Standard_aktuell" xfId="2389" xr:uid="{00000000-0005-0000-0000-000041090000}"/>
    <cellStyle name="standardní-Courier12" xfId="2390" xr:uid="{00000000-0005-0000-0000-000042090000}"/>
    <cellStyle name="standardní-podtržený" xfId="2391" xr:uid="{00000000-0005-0000-0000-000043090000}"/>
    <cellStyle name="standardní-podtržený-šikmý" xfId="2392" xr:uid="{00000000-0005-0000-0000-000044090000}"/>
    <cellStyle name="standardní-tučně" xfId="2393" xr:uid="{00000000-0005-0000-0000-000045090000}"/>
    <cellStyle name="standard-podtr" xfId="2394" xr:uid="{00000000-0005-0000-0000-000046090000}"/>
    <cellStyle name="standard-podtr/tučně" xfId="2395" xr:uid="{00000000-0005-0000-0000-000047090000}"/>
    <cellStyle name="Stín+tučně" xfId="2396" xr:uid="{00000000-0005-0000-0000-000048090000}"/>
    <cellStyle name="Stín+tučně+velké písmo" xfId="2397" xr:uid="{00000000-0005-0000-0000-000049090000}"/>
    <cellStyle name="Styl 1" xfId="63" xr:uid="{00000000-0005-0000-0000-00004A090000}"/>
    <cellStyle name="Styl 1 2" xfId="2398" xr:uid="{00000000-0005-0000-0000-00004B090000}"/>
    <cellStyle name="Styl 1 2 2" xfId="2399" xr:uid="{00000000-0005-0000-0000-00004C090000}"/>
    <cellStyle name="Styl 1 3" xfId="2400" xr:uid="{00000000-0005-0000-0000-00004D090000}"/>
    <cellStyle name="Styl 1 4" xfId="2401" xr:uid="{00000000-0005-0000-0000-00004E090000}"/>
    <cellStyle name="Styl 1 5" xfId="2402" xr:uid="{00000000-0005-0000-0000-00004F090000}"/>
    <cellStyle name="Styl 1_rozp_YAZZ_výběr_konec" xfId="2403" xr:uid="{00000000-0005-0000-0000-000050090000}"/>
    <cellStyle name="Styl 2" xfId="2404" xr:uid="{00000000-0005-0000-0000-000051090000}"/>
    <cellStyle name="Styl 3" xfId="2405" xr:uid="{00000000-0005-0000-0000-000052090000}"/>
    <cellStyle name="Sum" xfId="2406" xr:uid="{00000000-0005-0000-0000-000053090000}"/>
    <cellStyle name="Sum %of HV" xfId="2407" xr:uid="{00000000-0005-0000-0000-000054090000}"/>
    <cellStyle name="Sum %of HV 2" xfId="2408" xr:uid="{00000000-0005-0000-0000-000055090000}"/>
    <cellStyle name="Sum %of HV 3" xfId="2409" xr:uid="{00000000-0005-0000-0000-000056090000}"/>
    <cellStyle name="Sum 2" xfId="2410" xr:uid="{00000000-0005-0000-0000-000057090000}"/>
    <cellStyle name="Sum 3" xfId="2411" xr:uid="{00000000-0005-0000-0000-000058090000}"/>
    <cellStyle name="Špatně" xfId="42" builtinId="27" customBuiltin="1"/>
    <cellStyle name="tabulka cenník" xfId="2412" xr:uid="{00000000-0005-0000-0000-000059090000}"/>
    <cellStyle name="text" xfId="2413" xr:uid="{00000000-0005-0000-0000-00005A090000}"/>
    <cellStyle name="Text upozornění" xfId="64" builtinId="11" customBuiltin="1"/>
    <cellStyle name="Text upozornění 2" xfId="2414" xr:uid="{00000000-0005-0000-0000-00005C090000}"/>
    <cellStyle name="Text upozornění 2 2" xfId="2415" xr:uid="{00000000-0005-0000-0000-00005D090000}"/>
    <cellStyle name="Text upozornění 2 3" xfId="2416" xr:uid="{00000000-0005-0000-0000-00005E090000}"/>
    <cellStyle name="Text upozornění 2 4" xfId="2417" xr:uid="{00000000-0005-0000-0000-00005F090000}"/>
    <cellStyle name="Text upozornění 2 5" xfId="2418" xr:uid="{00000000-0005-0000-0000-000060090000}"/>
    <cellStyle name="Text upozornění 2 6" xfId="2419" xr:uid="{00000000-0005-0000-0000-000061090000}"/>
    <cellStyle name="Text upozornění 2 7" xfId="2420" xr:uid="{00000000-0005-0000-0000-000062090000}"/>
    <cellStyle name="Text upozornění 2 8" xfId="2421" xr:uid="{00000000-0005-0000-0000-000063090000}"/>
    <cellStyle name="Text upozornění 3" xfId="2422" xr:uid="{00000000-0005-0000-0000-000064090000}"/>
    <cellStyle name="Text upozornění 3 2" xfId="2423" xr:uid="{00000000-0005-0000-0000-000065090000}"/>
    <cellStyle name="Text upozornění 3 3" xfId="2424" xr:uid="{00000000-0005-0000-0000-000066090000}"/>
    <cellStyle name="Text upozornění 3 4" xfId="2425" xr:uid="{00000000-0005-0000-0000-000067090000}"/>
    <cellStyle name="Text upozornění 3 5" xfId="2426" xr:uid="{00000000-0005-0000-0000-000068090000}"/>
    <cellStyle name="Text upozornění 3 6" xfId="2427" xr:uid="{00000000-0005-0000-0000-000069090000}"/>
    <cellStyle name="Text upozornění 4" xfId="2428" xr:uid="{00000000-0005-0000-0000-00006A090000}"/>
    <cellStyle name="Text upozornění 4 2" xfId="2429" xr:uid="{00000000-0005-0000-0000-00006B090000}"/>
    <cellStyle name="Text upozornění 4 3" xfId="2430" xr:uid="{00000000-0005-0000-0000-00006C090000}"/>
    <cellStyle name="Text upozornění 4 4" xfId="2431" xr:uid="{00000000-0005-0000-0000-00006D090000}"/>
    <cellStyle name="Text upozornění 4 5" xfId="2432" xr:uid="{00000000-0005-0000-0000-00006E090000}"/>
    <cellStyle name="Text upozornění 4 6" xfId="2433" xr:uid="{00000000-0005-0000-0000-00006F090000}"/>
    <cellStyle name="Text upozornenia" xfId="65" xr:uid="{00000000-0005-0000-0000-000070090000}"/>
    <cellStyle name="Thousands (0)" xfId="2434" xr:uid="{00000000-0005-0000-0000-000071090000}"/>
    <cellStyle name="Thousands (0) 2" xfId="2435" xr:uid="{00000000-0005-0000-0000-000072090000}"/>
    <cellStyle name="Thousands (0) 3" xfId="2436" xr:uid="{00000000-0005-0000-0000-000073090000}"/>
    <cellStyle name="Thousands (1)" xfId="2437" xr:uid="{00000000-0005-0000-0000-000074090000}"/>
    <cellStyle name="Thousands (1) 2" xfId="2438" xr:uid="{00000000-0005-0000-0000-000075090000}"/>
    <cellStyle name="Thousands (1) 3" xfId="2439" xr:uid="{00000000-0005-0000-0000-000076090000}"/>
    <cellStyle name="time" xfId="2440" xr:uid="{00000000-0005-0000-0000-000077090000}"/>
    <cellStyle name="time 2" xfId="2441" xr:uid="{00000000-0005-0000-0000-000078090000}"/>
    <cellStyle name="time 2 2" xfId="2442" xr:uid="{00000000-0005-0000-0000-000079090000}"/>
    <cellStyle name="time 2 3" xfId="2443" xr:uid="{00000000-0005-0000-0000-00007A090000}"/>
    <cellStyle name="time 2 4" xfId="2444" xr:uid="{00000000-0005-0000-0000-00007B090000}"/>
    <cellStyle name="time 2 5" xfId="2445" xr:uid="{00000000-0005-0000-0000-00007C090000}"/>
    <cellStyle name="time 2 6" xfId="2446" xr:uid="{00000000-0005-0000-0000-00007D090000}"/>
    <cellStyle name="time 3" xfId="2447" xr:uid="{00000000-0005-0000-0000-00007E090000}"/>
    <cellStyle name="time 3 2" xfId="2448" xr:uid="{00000000-0005-0000-0000-00007F090000}"/>
    <cellStyle name="time 3 3" xfId="2449" xr:uid="{00000000-0005-0000-0000-000080090000}"/>
    <cellStyle name="time 3 4" xfId="2450" xr:uid="{00000000-0005-0000-0000-000081090000}"/>
    <cellStyle name="time 3 5" xfId="2451" xr:uid="{00000000-0005-0000-0000-000082090000}"/>
    <cellStyle name="time 3 6" xfId="2452" xr:uid="{00000000-0005-0000-0000-000083090000}"/>
    <cellStyle name="Titul" xfId="66" xr:uid="{00000000-0005-0000-0000-000084090000}"/>
    <cellStyle name="Total" xfId="2453" xr:uid="{00000000-0005-0000-0000-000085090000}"/>
    <cellStyle name="Total 2" xfId="2454" xr:uid="{00000000-0005-0000-0000-000086090000}"/>
    <cellStyle name="Total 3" xfId="2455" xr:uid="{00000000-0005-0000-0000-000087090000}"/>
    <cellStyle name="Tučně" xfId="2456" xr:uid="{00000000-0005-0000-0000-000088090000}"/>
    <cellStyle name="TYP ŘÁDKU_2" xfId="2457" xr:uid="{00000000-0005-0000-0000-000089090000}"/>
    <cellStyle name="Underline 2" xfId="2458" xr:uid="{00000000-0005-0000-0000-00008A090000}"/>
    <cellStyle name="Underline 2 2" xfId="2459" xr:uid="{00000000-0005-0000-0000-00008B090000}"/>
    <cellStyle name="Underline 2 3" xfId="2460" xr:uid="{00000000-0005-0000-0000-00008C090000}"/>
    <cellStyle name="Vstup" xfId="67" builtinId="20" customBuiltin="1"/>
    <cellStyle name="Vstup 2" xfId="2461" xr:uid="{00000000-0005-0000-0000-00008E090000}"/>
    <cellStyle name="Vstup 2 2" xfId="2462" xr:uid="{00000000-0005-0000-0000-00008F090000}"/>
    <cellStyle name="Vstup 2 3" xfId="2463" xr:uid="{00000000-0005-0000-0000-000090090000}"/>
    <cellStyle name="Vstup 2 4" xfId="2464" xr:uid="{00000000-0005-0000-0000-000091090000}"/>
    <cellStyle name="Vstup 2 5" xfId="2465" xr:uid="{00000000-0005-0000-0000-000092090000}"/>
    <cellStyle name="Vstup 2 6" xfId="2466" xr:uid="{00000000-0005-0000-0000-000093090000}"/>
    <cellStyle name="Vstup 2 7" xfId="2467" xr:uid="{00000000-0005-0000-0000-000094090000}"/>
    <cellStyle name="Vstup 2 8" xfId="2468" xr:uid="{00000000-0005-0000-0000-000095090000}"/>
    <cellStyle name="Vstup 3" xfId="2469" xr:uid="{00000000-0005-0000-0000-000096090000}"/>
    <cellStyle name="Vstup 3 2" xfId="2470" xr:uid="{00000000-0005-0000-0000-000097090000}"/>
    <cellStyle name="Vstup 3 3" xfId="2471" xr:uid="{00000000-0005-0000-0000-000098090000}"/>
    <cellStyle name="Vstup 3 4" xfId="2472" xr:uid="{00000000-0005-0000-0000-000099090000}"/>
    <cellStyle name="Vstup 3 5" xfId="2473" xr:uid="{00000000-0005-0000-0000-00009A090000}"/>
    <cellStyle name="Vstup 3 6" xfId="2474" xr:uid="{00000000-0005-0000-0000-00009B090000}"/>
    <cellStyle name="Vstup 4" xfId="2475" xr:uid="{00000000-0005-0000-0000-00009C090000}"/>
    <cellStyle name="Vstup 4 2" xfId="2476" xr:uid="{00000000-0005-0000-0000-00009D090000}"/>
    <cellStyle name="Vstup 4 3" xfId="2477" xr:uid="{00000000-0005-0000-0000-00009E090000}"/>
    <cellStyle name="Vstup 4 4" xfId="2478" xr:uid="{00000000-0005-0000-0000-00009F090000}"/>
    <cellStyle name="Vstup 4 5" xfId="2479" xr:uid="{00000000-0005-0000-0000-0000A0090000}"/>
    <cellStyle name="Vstup 4 6" xfId="2480" xr:uid="{00000000-0005-0000-0000-0000A1090000}"/>
    <cellStyle name="VykazPolozka" xfId="2481" xr:uid="{00000000-0005-0000-0000-0000A2090000}"/>
    <cellStyle name="VykazVzorec" xfId="2482" xr:uid="{00000000-0005-0000-0000-0000A3090000}"/>
    <cellStyle name="Výpočet" xfId="68" builtinId="22" customBuiltin="1"/>
    <cellStyle name="Výpočet 2" xfId="2483" xr:uid="{00000000-0005-0000-0000-0000A5090000}"/>
    <cellStyle name="Výpočet 2 2" xfId="2484" xr:uid="{00000000-0005-0000-0000-0000A6090000}"/>
    <cellStyle name="Výpočet 2 3" xfId="2485" xr:uid="{00000000-0005-0000-0000-0000A7090000}"/>
    <cellStyle name="Výpočet 2 4" xfId="2486" xr:uid="{00000000-0005-0000-0000-0000A8090000}"/>
    <cellStyle name="Výpočet 2 5" xfId="2487" xr:uid="{00000000-0005-0000-0000-0000A9090000}"/>
    <cellStyle name="Výpočet 2 6" xfId="2488" xr:uid="{00000000-0005-0000-0000-0000AA090000}"/>
    <cellStyle name="Výpočet 2 7" xfId="2489" xr:uid="{00000000-0005-0000-0000-0000AB090000}"/>
    <cellStyle name="Výpočet 2 8" xfId="2490" xr:uid="{00000000-0005-0000-0000-0000AC090000}"/>
    <cellStyle name="Výpočet 3" xfId="2491" xr:uid="{00000000-0005-0000-0000-0000AD090000}"/>
    <cellStyle name="Výpočet 3 2" xfId="2492" xr:uid="{00000000-0005-0000-0000-0000AE090000}"/>
    <cellStyle name="Výpočet 3 3" xfId="2493" xr:uid="{00000000-0005-0000-0000-0000AF090000}"/>
    <cellStyle name="Výpočet 3 4" xfId="2494" xr:uid="{00000000-0005-0000-0000-0000B0090000}"/>
    <cellStyle name="Výpočet 3 5" xfId="2495" xr:uid="{00000000-0005-0000-0000-0000B1090000}"/>
    <cellStyle name="Výpočet 3 6" xfId="2496" xr:uid="{00000000-0005-0000-0000-0000B2090000}"/>
    <cellStyle name="Výpočet 4" xfId="2497" xr:uid="{00000000-0005-0000-0000-0000B3090000}"/>
    <cellStyle name="Výpočet 4 2" xfId="2498" xr:uid="{00000000-0005-0000-0000-0000B4090000}"/>
    <cellStyle name="Výpočet 4 3" xfId="2499" xr:uid="{00000000-0005-0000-0000-0000B5090000}"/>
    <cellStyle name="Výpočet 4 4" xfId="2500" xr:uid="{00000000-0005-0000-0000-0000B6090000}"/>
    <cellStyle name="Výpočet 4 5" xfId="2501" xr:uid="{00000000-0005-0000-0000-0000B7090000}"/>
    <cellStyle name="Výpočet 4 6" xfId="2502" xr:uid="{00000000-0005-0000-0000-0000B8090000}"/>
    <cellStyle name="Výstup" xfId="69" builtinId="21" customBuiltin="1"/>
    <cellStyle name="Výstup 2" xfId="2503" xr:uid="{00000000-0005-0000-0000-0000BA090000}"/>
    <cellStyle name="Výstup 2 2" xfId="2504" xr:uid="{00000000-0005-0000-0000-0000BB090000}"/>
    <cellStyle name="Výstup 2 3" xfId="2505" xr:uid="{00000000-0005-0000-0000-0000BC090000}"/>
    <cellStyle name="Výstup 2 4" xfId="2506" xr:uid="{00000000-0005-0000-0000-0000BD090000}"/>
    <cellStyle name="Výstup 2 5" xfId="2507" xr:uid="{00000000-0005-0000-0000-0000BE090000}"/>
    <cellStyle name="Výstup 2 6" xfId="2508" xr:uid="{00000000-0005-0000-0000-0000BF090000}"/>
    <cellStyle name="Výstup 2 7" xfId="2509" xr:uid="{00000000-0005-0000-0000-0000C0090000}"/>
    <cellStyle name="Výstup 2 8" xfId="2510" xr:uid="{00000000-0005-0000-0000-0000C1090000}"/>
    <cellStyle name="Výstup 3" xfId="2511" xr:uid="{00000000-0005-0000-0000-0000C2090000}"/>
    <cellStyle name="Výstup 3 2" xfId="2512" xr:uid="{00000000-0005-0000-0000-0000C3090000}"/>
    <cellStyle name="Výstup 3 3" xfId="2513" xr:uid="{00000000-0005-0000-0000-0000C4090000}"/>
    <cellStyle name="Výstup 3 4" xfId="2514" xr:uid="{00000000-0005-0000-0000-0000C5090000}"/>
    <cellStyle name="Výstup 3 5" xfId="2515" xr:uid="{00000000-0005-0000-0000-0000C6090000}"/>
    <cellStyle name="Výstup 3 6" xfId="2516" xr:uid="{00000000-0005-0000-0000-0000C7090000}"/>
    <cellStyle name="Výstup 4" xfId="2517" xr:uid="{00000000-0005-0000-0000-0000C8090000}"/>
    <cellStyle name="Výstup 4 2" xfId="2518" xr:uid="{00000000-0005-0000-0000-0000C9090000}"/>
    <cellStyle name="Výstup 4 3" xfId="2519" xr:uid="{00000000-0005-0000-0000-0000CA090000}"/>
    <cellStyle name="Výstup 4 4" xfId="2520" xr:uid="{00000000-0005-0000-0000-0000CB090000}"/>
    <cellStyle name="Výstup 4 5" xfId="2521" xr:uid="{00000000-0005-0000-0000-0000CC090000}"/>
    <cellStyle name="Výstup 4 6" xfId="2522" xr:uid="{00000000-0005-0000-0000-0000CD090000}"/>
    <cellStyle name="Vysvětlující text" xfId="70" builtinId="53" customBuiltin="1"/>
    <cellStyle name="Vysvětlující text 2" xfId="2523" xr:uid="{00000000-0005-0000-0000-0000CF090000}"/>
    <cellStyle name="Vysvětlující text 2 2" xfId="2524" xr:uid="{00000000-0005-0000-0000-0000D0090000}"/>
    <cellStyle name="Vysvětlující text 2 3" xfId="2525" xr:uid="{00000000-0005-0000-0000-0000D1090000}"/>
    <cellStyle name="Vysvětlující text 2 4" xfId="2526" xr:uid="{00000000-0005-0000-0000-0000D2090000}"/>
    <cellStyle name="Vysvětlující text 2 5" xfId="2527" xr:uid="{00000000-0005-0000-0000-0000D3090000}"/>
    <cellStyle name="Vysvětlující text 2 6" xfId="2528" xr:uid="{00000000-0005-0000-0000-0000D4090000}"/>
    <cellStyle name="Vysvětlující text 2 7" xfId="2529" xr:uid="{00000000-0005-0000-0000-0000D5090000}"/>
    <cellStyle name="Vysvětlující text 2 8" xfId="2530" xr:uid="{00000000-0005-0000-0000-0000D6090000}"/>
    <cellStyle name="Vysvětlující text 3" xfId="2531" xr:uid="{00000000-0005-0000-0000-0000D7090000}"/>
    <cellStyle name="Vysvětlující text 3 2" xfId="2532" xr:uid="{00000000-0005-0000-0000-0000D8090000}"/>
    <cellStyle name="Vysvětlující text 3 3" xfId="2533" xr:uid="{00000000-0005-0000-0000-0000D9090000}"/>
    <cellStyle name="Vysvětlující text 3 4" xfId="2534" xr:uid="{00000000-0005-0000-0000-0000DA090000}"/>
    <cellStyle name="Vysvětlující text 3 5" xfId="2535" xr:uid="{00000000-0005-0000-0000-0000DB090000}"/>
    <cellStyle name="Vysvětlující text 3 6" xfId="2536" xr:uid="{00000000-0005-0000-0000-0000DC090000}"/>
    <cellStyle name="Vysvětlující text 4" xfId="2537" xr:uid="{00000000-0005-0000-0000-0000DD090000}"/>
    <cellStyle name="Vysvětlující text 4 2" xfId="2538" xr:uid="{00000000-0005-0000-0000-0000DE090000}"/>
    <cellStyle name="Vysvětlující text 4 3" xfId="2539" xr:uid="{00000000-0005-0000-0000-0000DF090000}"/>
    <cellStyle name="Vysvětlující text 4 4" xfId="2540" xr:uid="{00000000-0005-0000-0000-0000E0090000}"/>
    <cellStyle name="Vysvětlující text 4 5" xfId="2541" xr:uid="{00000000-0005-0000-0000-0000E1090000}"/>
    <cellStyle name="Vysvětlující text 4 6" xfId="2542" xr:uid="{00000000-0005-0000-0000-0000E2090000}"/>
    <cellStyle name="Vysvetľujúci text" xfId="71" xr:uid="{00000000-0005-0000-0000-0000E3090000}"/>
    <cellStyle name="Währung [0]_Tabelle1" xfId="2543" xr:uid="{00000000-0005-0000-0000-0000E4090000}"/>
    <cellStyle name="Währung_Tabelle1" xfId="2544" xr:uid="{00000000-0005-0000-0000-0000E5090000}"/>
    <cellStyle name="Walutowy [0]_laroux" xfId="2545" xr:uid="{00000000-0005-0000-0000-0000E6090000}"/>
    <cellStyle name="Walutowy_laroux" xfId="2546" xr:uid="{00000000-0005-0000-0000-0000E7090000}"/>
    <cellStyle name="Year" xfId="2547" xr:uid="{00000000-0005-0000-0000-0000E8090000}"/>
    <cellStyle name="Year 2" xfId="2548" xr:uid="{00000000-0005-0000-0000-0000E9090000}"/>
    <cellStyle name="Year 3" xfId="2549" xr:uid="{00000000-0005-0000-0000-0000EA090000}"/>
    <cellStyle name="základní" xfId="2550" xr:uid="{00000000-0005-0000-0000-0000EB090000}"/>
    <cellStyle name="zbozi_p" xfId="2551" xr:uid="{00000000-0005-0000-0000-0000EC090000}"/>
    <cellStyle name="Zlá" xfId="72" xr:uid="{00000000-0005-0000-0000-0000ED090000}"/>
    <cellStyle name="Zvýraznění 1" xfId="73" builtinId="29" customBuiltin="1"/>
    <cellStyle name="Zvýraznění 1 2" xfId="2552" xr:uid="{00000000-0005-0000-0000-0000EF090000}"/>
    <cellStyle name="Zvýraznění 1 2 2" xfId="2553" xr:uid="{00000000-0005-0000-0000-0000F0090000}"/>
    <cellStyle name="Zvýraznění 1 2 3" xfId="2554" xr:uid="{00000000-0005-0000-0000-0000F1090000}"/>
    <cellStyle name="Zvýraznění 1 2 4" xfId="2555" xr:uid="{00000000-0005-0000-0000-0000F2090000}"/>
    <cellStyle name="Zvýraznění 1 2 5" xfId="2556" xr:uid="{00000000-0005-0000-0000-0000F3090000}"/>
    <cellStyle name="Zvýraznění 1 2 6" xfId="2557" xr:uid="{00000000-0005-0000-0000-0000F4090000}"/>
    <cellStyle name="Zvýraznění 1 2 7" xfId="2558" xr:uid="{00000000-0005-0000-0000-0000F5090000}"/>
    <cellStyle name="Zvýraznění 1 2 8" xfId="2559" xr:uid="{00000000-0005-0000-0000-0000F6090000}"/>
    <cellStyle name="Zvýraznění 1 3" xfId="2560" xr:uid="{00000000-0005-0000-0000-0000F7090000}"/>
    <cellStyle name="Zvýraznění 1 3 2" xfId="2561" xr:uid="{00000000-0005-0000-0000-0000F8090000}"/>
    <cellStyle name="Zvýraznění 1 3 3" xfId="2562" xr:uid="{00000000-0005-0000-0000-0000F9090000}"/>
    <cellStyle name="Zvýraznění 1 3 4" xfId="2563" xr:uid="{00000000-0005-0000-0000-0000FA090000}"/>
    <cellStyle name="Zvýraznění 1 3 5" xfId="2564" xr:uid="{00000000-0005-0000-0000-0000FB090000}"/>
    <cellStyle name="Zvýraznění 1 3 6" xfId="2565" xr:uid="{00000000-0005-0000-0000-0000FC090000}"/>
    <cellStyle name="Zvýraznění 1 4" xfId="2566" xr:uid="{00000000-0005-0000-0000-0000FD090000}"/>
    <cellStyle name="Zvýraznění 1 4 2" xfId="2567" xr:uid="{00000000-0005-0000-0000-0000FE090000}"/>
    <cellStyle name="Zvýraznění 1 4 3" xfId="2568" xr:uid="{00000000-0005-0000-0000-0000FF090000}"/>
    <cellStyle name="Zvýraznění 1 4 4" xfId="2569" xr:uid="{00000000-0005-0000-0000-0000000A0000}"/>
    <cellStyle name="Zvýraznění 1 4 5" xfId="2570" xr:uid="{00000000-0005-0000-0000-0000010A0000}"/>
    <cellStyle name="Zvýraznění 1 4 6" xfId="2571" xr:uid="{00000000-0005-0000-0000-0000020A0000}"/>
    <cellStyle name="Zvýraznění 2" xfId="74" builtinId="33" customBuiltin="1"/>
    <cellStyle name="Zvýraznění 2 2" xfId="2572" xr:uid="{00000000-0005-0000-0000-0000040A0000}"/>
    <cellStyle name="Zvýraznění 2 2 2" xfId="2573" xr:uid="{00000000-0005-0000-0000-0000050A0000}"/>
    <cellStyle name="Zvýraznění 2 2 3" xfId="2574" xr:uid="{00000000-0005-0000-0000-0000060A0000}"/>
    <cellStyle name="Zvýraznění 2 2 4" xfId="2575" xr:uid="{00000000-0005-0000-0000-0000070A0000}"/>
    <cellStyle name="Zvýraznění 2 2 5" xfId="2576" xr:uid="{00000000-0005-0000-0000-0000080A0000}"/>
    <cellStyle name="Zvýraznění 2 2 6" xfId="2577" xr:uid="{00000000-0005-0000-0000-0000090A0000}"/>
    <cellStyle name="Zvýraznění 2 2 7" xfId="2578" xr:uid="{00000000-0005-0000-0000-00000A0A0000}"/>
    <cellStyle name="Zvýraznění 2 2 8" xfId="2579" xr:uid="{00000000-0005-0000-0000-00000B0A0000}"/>
    <cellStyle name="Zvýraznění 2 3" xfId="2580" xr:uid="{00000000-0005-0000-0000-00000C0A0000}"/>
    <cellStyle name="Zvýraznění 2 3 2" xfId="2581" xr:uid="{00000000-0005-0000-0000-00000D0A0000}"/>
    <cellStyle name="Zvýraznění 2 3 3" xfId="2582" xr:uid="{00000000-0005-0000-0000-00000E0A0000}"/>
    <cellStyle name="Zvýraznění 2 3 4" xfId="2583" xr:uid="{00000000-0005-0000-0000-00000F0A0000}"/>
    <cellStyle name="Zvýraznění 2 3 5" xfId="2584" xr:uid="{00000000-0005-0000-0000-0000100A0000}"/>
    <cellStyle name="Zvýraznění 2 3 6" xfId="2585" xr:uid="{00000000-0005-0000-0000-0000110A0000}"/>
    <cellStyle name="Zvýraznění 2 4" xfId="2586" xr:uid="{00000000-0005-0000-0000-0000120A0000}"/>
    <cellStyle name="Zvýraznění 2 4 2" xfId="2587" xr:uid="{00000000-0005-0000-0000-0000130A0000}"/>
    <cellStyle name="Zvýraznění 2 4 3" xfId="2588" xr:uid="{00000000-0005-0000-0000-0000140A0000}"/>
    <cellStyle name="Zvýraznění 2 4 4" xfId="2589" xr:uid="{00000000-0005-0000-0000-0000150A0000}"/>
    <cellStyle name="Zvýraznění 2 4 5" xfId="2590" xr:uid="{00000000-0005-0000-0000-0000160A0000}"/>
    <cellStyle name="Zvýraznění 2 4 6" xfId="2591" xr:uid="{00000000-0005-0000-0000-0000170A0000}"/>
    <cellStyle name="Zvýraznění 3" xfId="75" builtinId="37" customBuiltin="1"/>
    <cellStyle name="Zvýraznění 3 2" xfId="2592" xr:uid="{00000000-0005-0000-0000-0000190A0000}"/>
    <cellStyle name="Zvýraznění 3 2 2" xfId="2593" xr:uid="{00000000-0005-0000-0000-00001A0A0000}"/>
    <cellStyle name="Zvýraznění 3 2 3" xfId="2594" xr:uid="{00000000-0005-0000-0000-00001B0A0000}"/>
    <cellStyle name="Zvýraznění 3 2 4" xfId="2595" xr:uid="{00000000-0005-0000-0000-00001C0A0000}"/>
    <cellStyle name="Zvýraznění 3 2 5" xfId="2596" xr:uid="{00000000-0005-0000-0000-00001D0A0000}"/>
    <cellStyle name="Zvýraznění 3 2 6" xfId="2597" xr:uid="{00000000-0005-0000-0000-00001E0A0000}"/>
    <cellStyle name="Zvýraznění 3 2 7" xfId="2598" xr:uid="{00000000-0005-0000-0000-00001F0A0000}"/>
    <cellStyle name="Zvýraznění 3 2 8" xfId="2599" xr:uid="{00000000-0005-0000-0000-0000200A0000}"/>
    <cellStyle name="Zvýraznění 3 3" xfId="2600" xr:uid="{00000000-0005-0000-0000-0000210A0000}"/>
    <cellStyle name="Zvýraznění 3 3 2" xfId="2601" xr:uid="{00000000-0005-0000-0000-0000220A0000}"/>
    <cellStyle name="Zvýraznění 3 3 3" xfId="2602" xr:uid="{00000000-0005-0000-0000-0000230A0000}"/>
    <cellStyle name="Zvýraznění 3 3 4" xfId="2603" xr:uid="{00000000-0005-0000-0000-0000240A0000}"/>
    <cellStyle name="Zvýraznění 3 3 5" xfId="2604" xr:uid="{00000000-0005-0000-0000-0000250A0000}"/>
    <cellStyle name="Zvýraznění 3 3 6" xfId="2605" xr:uid="{00000000-0005-0000-0000-0000260A0000}"/>
    <cellStyle name="Zvýraznění 3 4" xfId="2606" xr:uid="{00000000-0005-0000-0000-0000270A0000}"/>
    <cellStyle name="Zvýraznění 3 4 2" xfId="2607" xr:uid="{00000000-0005-0000-0000-0000280A0000}"/>
    <cellStyle name="Zvýraznění 3 4 3" xfId="2608" xr:uid="{00000000-0005-0000-0000-0000290A0000}"/>
    <cellStyle name="Zvýraznění 3 4 4" xfId="2609" xr:uid="{00000000-0005-0000-0000-00002A0A0000}"/>
    <cellStyle name="Zvýraznění 3 4 5" xfId="2610" xr:uid="{00000000-0005-0000-0000-00002B0A0000}"/>
    <cellStyle name="Zvýraznění 3 4 6" xfId="2611" xr:uid="{00000000-0005-0000-0000-00002C0A0000}"/>
    <cellStyle name="Zvýraznění 4" xfId="76" builtinId="41" customBuiltin="1"/>
    <cellStyle name="Zvýraznění 4 2" xfId="2612" xr:uid="{00000000-0005-0000-0000-00002E0A0000}"/>
    <cellStyle name="Zvýraznění 4 2 2" xfId="2613" xr:uid="{00000000-0005-0000-0000-00002F0A0000}"/>
    <cellStyle name="Zvýraznění 4 2 3" xfId="2614" xr:uid="{00000000-0005-0000-0000-0000300A0000}"/>
    <cellStyle name="Zvýraznění 4 2 4" xfId="2615" xr:uid="{00000000-0005-0000-0000-0000310A0000}"/>
    <cellStyle name="Zvýraznění 4 2 5" xfId="2616" xr:uid="{00000000-0005-0000-0000-0000320A0000}"/>
    <cellStyle name="Zvýraznění 4 2 6" xfId="2617" xr:uid="{00000000-0005-0000-0000-0000330A0000}"/>
    <cellStyle name="Zvýraznění 4 2 7" xfId="2618" xr:uid="{00000000-0005-0000-0000-0000340A0000}"/>
    <cellStyle name="Zvýraznění 4 2 8" xfId="2619" xr:uid="{00000000-0005-0000-0000-0000350A0000}"/>
    <cellStyle name="Zvýraznění 4 3" xfId="2620" xr:uid="{00000000-0005-0000-0000-0000360A0000}"/>
    <cellStyle name="Zvýraznění 4 3 2" xfId="2621" xr:uid="{00000000-0005-0000-0000-0000370A0000}"/>
    <cellStyle name="Zvýraznění 4 3 3" xfId="2622" xr:uid="{00000000-0005-0000-0000-0000380A0000}"/>
    <cellStyle name="Zvýraznění 4 3 4" xfId="2623" xr:uid="{00000000-0005-0000-0000-0000390A0000}"/>
    <cellStyle name="Zvýraznění 4 3 5" xfId="2624" xr:uid="{00000000-0005-0000-0000-00003A0A0000}"/>
    <cellStyle name="Zvýraznění 4 3 6" xfId="2625" xr:uid="{00000000-0005-0000-0000-00003B0A0000}"/>
    <cellStyle name="Zvýraznění 4 4" xfId="2626" xr:uid="{00000000-0005-0000-0000-00003C0A0000}"/>
    <cellStyle name="Zvýraznění 4 4 2" xfId="2627" xr:uid="{00000000-0005-0000-0000-00003D0A0000}"/>
    <cellStyle name="Zvýraznění 4 4 3" xfId="2628" xr:uid="{00000000-0005-0000-0000-00003E0A0000}"/>
    <cellStyle name="Zvýraznění 4 4 4" xfId="2629" xr:uid="{00000000-0005-0000-0000-00003F0A0000}"/>
    <cellStyle name="Zvýraznění 4 4 5" xfId="2630" xr:uid="{00000000-0005-0000-0000-0000400A0000}"/>
    <cellStyle name="Zvýraznění 4 4 6" xfId="2631" xr:uid="{00000000-0005-0000-0000-0000410A0000}"/>
    <cellStyle name="Zvýraznění 5" xfId="77" builtinId="45" customBuiltin="1"/>
    <cellStyle name="Zvýraznění 5 2" xfId="2632" xr:uid="{00000000-0005-0000-0000-0000430A0000}"/>
    <cellStyle name="Zvýraznění 5 2 2" xfId="2633" xr:uid="{00000000-0005-0000-0000-0000440A0000}"/>
    <cellStyle name="Zvýraznění 5 2 3" xfId="2634" xr:uid="{00000000-0005-0000-0000-0000450A0000}"/>
    <cellStyle name="Zvýraznění 5 2 4" xfId="2635" xr:uid="{00000000-0005-0000-0000-0000460A0000}"/>
    <cellStyle name="Zvýraznění 5 2 5" xfId="2636" xr:uid="{00000000-0005-0000-0000-0000470A0000}"/>
    <cellStyle name="Zvýraznění 5 2 6" xfId="2637" xr:uid="{00000000-0005-0000-0000-0000480A0000}"/>
    <cellStyle name="Zvýraznění 5 2 7" xfId="2638" xr:uid="{00000000-0005-0000-0000-0000490A0000}"/>
    <cellStyle name="Zvýraznění 5 2 8" xfId="2639" xr:uid="{00000000-0005-0000-0000-00004A0A0000}"/>
    <cellStyle name="Zvýraznění 5 3" xfId="2640" xr:uid="{00000000-0005-0000-0000-00004B0A0000}"/>
    <cellStyle name="Zvýraznění 5 3 2" xfId="2641" xr:uid="{00000000-0005-0000-0000-00004C0A0000}"/>
    <cellStyle name="Zvýraznění 5 3 3" xfId="2642" xr:uid="{00000000-0005-0000-0000-00004D0A0000}"/>
    <cellStyle name="Zvýraznění 5 3 4" xfId="2643" xr:uid="{00000000-0005-0000-0000-00004E0A0000}"/>
    <cellStyle name="Zvýraznění 5 3 5" xfId="2644" xr:uid="{00000000-0005-0000-0000-00004F0A0000}"/>
    <cellStyle name="Zvýraznění 5 3 6" xfId="2645" xr:uid="{00000000-0005-0000-0000-0000500A0000}"/>
    <cellStyle name="Zvýraznění 5 4" xfId="2646" xr:uid="{00000000-0005-0000-0000-0000510A0000}"/>
    <cellStyle name="Zvýraznění 5 4 2" xfId="2647" xr:uid="{00000000-0005-0000-0000-0000520A0000}"/>
    <cellStyle name="Zvýraznění 5 4 3" xfId="2648" xr:uid="{00000000-0005-0000-0000-0000530A0000}"/>
    <cellStyle name="Zvýraznění 5 4 4" xfId="2649" xr:uid="{00000000-0005-0000-0000-0000540A0000}"/>
    <cellStyle name="Zvýraznění 5 4 5" xfId="2650" xr:uid="{00000000-0005-0000-0000-0000550A0000}"/>
    <cellStyle name="Zvýraznění 5 4 6" xfId="2651" xr:uid="{00000000-0005-0000-0000-0000560A0000}"/>
    <cellStyle name="Zvýraznění 6" xfId="78" builtinId="49" customBuiltin="1"/>
    <cellStyle name="Zvýraznění 6 2" xfId="2652" xr:uid="{00000000-0005-0000-0000-0000580A0000}"/>
    <cellStyle name="Zvýraznění 6 2 2" xfId="2653" xr:uid="{00000000-0005-0000-0000-0000590A0000}"/>
    <cellStyle name="Zvýraznění 6 2 3" xfId="2654" xr:uid="{00000000-0005-0000-0000-00005A0A0000}"/>
    <cellStyle name="Zvýraznění 6 2 4" xfId="2655" xr:uid="{00000000-0005-0000-0000-00005B0A0000}"/>
    <cellStyle name="Zvýraznění 6 2 5" xfId="2656" xr:uid="{00000000-0005-0000-0000-00005C0A0000}"/>
    <cellStyle name="Zvýraznění 6 2 6" xfId="2657" xr:uid="{00000000-0005-0000-0000-00005D0A0000}"/>
    <cellStyle name="Zvýraznění 6 2 7" xfId="2658" xr:uid="{00000000-0005-0000-0000-00005E0A0000}"/>
    <cellStyle name="Zvýraznění 6 2 8" xfId="2659" xr:uid="{00000000-0005-0000-0000-00005F0A0000}"/>
    <cellStyle name="Zvýraznění 6 3" xfId="2660" xr:uid="{00000000-0005-0000-0000-0000600A0000}"/>
    <cellStyle name="Zvýraznění 6 3 2" xfId="2661" xr:uid="{00000000-0005-0000-0000-0000610A0000}"/>
    <cellStyle name="Zvýraznění 6 3 3" xfId="2662" xr:uid="{00000000-0005-0000-0000-0000620A0000}"/>
    <cellStyle name="Zvýraznění 6 3 4" xfId="2663" xr:uid="{00000000-0005-0000-0000-0000630A0000}"/>
    <cellStyle name="Zvýraznění 6 3 5" xfId="2664" xr:uid="{00000000-0005-0000-0000-0000640A0000}"/>
    <cellStyle name="Zvýraznění 6 3 6" xfId="2665" xr:uid="{00000000-0005-0000-0000-0000650A0000}"/>
    <cellStyle name="Zvýraznění 6 4" xfId="2666" xr:uid="{00000000-0005-0000-0000-0000660A0000}"/>
    <cellStyle name="Zvýraznění 6 4 2" xfId="2667" xr:uid="{00000000-0005-0000-0000-0000670A0000}"/>
    <cellStyle name="Zvýraznění 6 4 3" xfId="2668" xr:uid="{00000000-0005-0000-0000-0000680A0000}"/>
    <cellStyle name="Zvýraznění 6 4 4" xfId="2669" xr:uid="{00000000-0005-0000-0000-0000690A0000}"/>
    <cellStyle name="Zvýraznění 6 4 5" xfId="2670" xr:uid="{00000000-0005-0000-0000-00006A0A0000}"/>
    <cellStyle name="Zvýraznění 6 4 6" xfId="2671" xr:uid="{00000000-0005-0000-0000-00006B0A0000}"/>
    <cellStyle name="Zvýraznenie1" xfId="79" xr:uid="{00000000-0005-0000-0000-00006C0A0000}"/>
    <cellStyle name="Zvýraznenie2" xfId="80" xr:uid="{00000000-0005-0000-0000-00006D0A0000}"/>
    <cellStyle name="Zvýraznenie3" xfId="81" xr:uid="{00000000-0005-0000-0000-00006E0A0000}"/>
    <cellStyle name="Zvýraznenie4" xfId="82" xr:uid="{00000000-0005-0000-0000-00006F0A0000}"/>
    <cellStyle name="Zvýraznenie5" xfId="83" xr:uid="{00000000-0005-0000-0000-0000700A0000}"/>
    <cellStyle name="Zvýraznenie6" xfId="84" xr:uid="{00000000-0005-0000-0000-0000710A0000}"/>
    <cellStyle name="Zvýrazni" xfId="2672" xr:uid="{00000000-0005-0000-0000-0000720A0000}"/>
    <cellStyle name="Zvýrazni 2" xfId="2673" xr:uid="{00000000-0005-0000-0000-0000730A0000}"/>
    <cellStyle name="Zvýrazni 3" xfId="2674" xr:uid="{00000000-0005-0000-0000-0000740A0000}"/>
    <cellStyle name="常规_ZT07DDA070(2007.11.14)" xfId="2675" xr:uid="{00000000-0005-0000-0000-0000750A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27</xdr:col>
      <xdr:colOff>60080</xdr:colOff>
      <xdr:row>45</xdr:row>
      <xdr:rowOff>31506</xdr:rowOff>
    </xdr:from>
    <xdr:to>
      <xdr:col>49</xdr:col>
      <xdr:colOff>98180</xdr:colOff>
      <xdr:row>47</xdr:row>
      <xdr:rowOff>174381</xdr:rowOff>
    </xdr:to>
    <xdr:pic>
      <xdr:nvPicPr>
        <xdr:cNvPr id="2" name="Obrázek 1" descr="Popis: Nový obrázek">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4926" y="9366006"/>
          <a:ext cx="2617177"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BK48"/>
  <sheetViews>
    <sheetView tabSelected="1" view="pageBreakPreview" topLeftCell="B1" zoomScaleNormal="100" zoomScaleSheetLayoutView="100" workbookViewId="0">
      <selection activeCell="AC16" sqref="AC16:AD20"/>
    </sheetView>
  </sheetViews>
  <sheetFormatPr defaultRowHeight="12.5"/>
  <cols>
    <col min="1" max="1" width="6.26953125" hidden="1" customWidth="1"/>
    <col min="2" max="2" width="5.81640625" customWidth="1"/>
    <col min="3" max="4" width="0.81640625" customWidth="1"/>
    <col min="5" max="63" width="1.7265625" customWidth="1"/>
  </cols>
  <sheetData>
    <row r="1" spans="1:63" ht="26.25" customHeight="1"/>
    <row r="2" spans="1:63" ht="20.25" customHeight="1">
      <c r="B2" s="99" t="s">
        <v>73</v>
      </c>
      <c r="C2" s="100"/>
      <c r="D2" s="100"/>
      <c r="E2" s="100"/>
      <c r="F2" s="100"/>
      <c r="G2" s="100"/>
      <c r="H2" s="227" t="s">
        <v>132</v>
      </c>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28"/>
      <c r="AR2" s="228"/>
      <c r="AS2" s="228"/>
      <c r="AT2" s="228"/>
      <c r="AU2" s="228"/>
      <c r="AV2" s="228"/>
      <c r="AW2" s="228"/>
      <c r="AX2" s="228"/>
      <c r="AY2" s="101"/>
      <c r="AZ2" s="101"/>
      <c r="BA2" s="101"/>
      <c r="BB2" s="101"/>
      <c r="BC2" s="101"/>
      <c r="BD2" s="101"/>
      <c r="BE2" s="101"/>
      <c r="BF2" s="101"/>
      <c r="BG2" s="101"/>
      <c r="BH2" s="101"/>
      <c r="BI2" s="101"/>
      <c r="BJ2" s="101"/>
      <c r="BK2" s="211"/>
    </row>
    <row r="3" spans="1:63" ht="33" customHeight="1">
      <c r="B3" s="99"/>
      <c r="C3" s="100"/>
      <c r="D3" s="100"/>
      <c r="E3" s="100"/>
      <c r="F3" s="100"/>
      <c r="G3" s="100"/>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102"/>
      <c r="AZ3" s="102"/>
      <c r="BA3" s="102"/>
      <c r="BB3" s="102"/>
      <c r="BC3" s="102"/>
      <c r="BD3" s="102"/>
      <c r="BE3" s="102"/>
      <c r="BF3" s="102"/>
      <c r="BG3" s="102"/>
      <c r="BH3" s="102"/>
      <c r="BI3" s="102"/>
      <c r="BJ3" s="102"/>
      <c r="BK3" s="211"/>
    </row>
    <row r="4" spans="1:63">
      <c r="B4" s="103"/>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c r="BK4" s="97"/>
    </row>
    <row r="5" spans="1:63">
      <c r="B5" s="219"/>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c r="AW5" s="216"/>
      <c r="AX5" s="216"/>
      <c r="AY5" s="216"/>
      <c r="AZ5" s="216"/>
      <c r="BA5" s="216"/>
      <c r="BB5" s="216"/>
      <c r="BC5" s="216"/>
      <c r="BD5" s="216"/>
      <c r="BE5" s="216"/>
      <c r="BF5" s="216"/>
      <c r="BG5" s="216"/>
      <c r="BH5" s="216"/>
      <c r="BI5" s="216"/>
      <c r="BJ5" s="216"/>
      <c r="BK5" s="216"/>
    </row>
    <row r="6" spans="1:63">
      <c r="B6" s="219"/>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c r="AU6" s="216"/>
      <c r="AV6" s="216"/>
      <c r="AW6" s="216"/>
      <c r="AX6" s="216"/>
      <c r="AY6" s="216"/>
      <c r="AZ6" s="216"/>
      <c r="BA6" s="216"/>
      <c r="BB6" s="216"/>
      <c r="BC6" s="216"/>
      <c r="BD6" s="216"/>
      <c r="BE6" s="216"/>
      <c r="BF6" s="216"/>
      <c r="BG6" s="216"/>
      <c r="BH6" s="216"/>
      <c r="BI6" s="216"/>
      <c r="BJ6" s="216"/>
      <c r="BK6" s="216"/>
    </row>
    <row r="7" spans="1:63">
      <c r="B7" s="219"/>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row>
    <row r="8" spans="1:63">
      <c r="B8" s="103"/>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c r="AY8" s="216"/>
      <c r="AZ8" s="216"/>
      <c r="BA8" s="216"/>
      <c r="BB8" s="216"/>
      <c r="BC8" s="216"/>
      <c r="BD8" s="216"/>
      <c r="BE8" s="216"/>
      <c r="BF8" s="216"/>
      <c r="BG8" s="216"/>
      <c r="BH8" s="216"/>
      <c r="BI8" s="216"/>
      <c r="BJ8" s="216"/>
      <c r="BK8" s="97"/>
    </row>
    <row r="9" spans="1:63" ht="20">
      <c r="A9" t="s">
        <v>118</v>
      </c>
      <c r="B9" s="224" t="s">
        <v>116</v>
      </c>
      <c r="C9" s="225"/>
      <c r="D9" s="225"/>
      <c r="E9" s="216"/>
      <c r="F9" s="216"/>
      <c r="G9" s="216"/>
      <c r="H9" s="216"/>
      <c r="I9" s="216"/>
      <c r="J9" s="216"/>
      <c r="K9" s="21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112"/>
      <c r="AY9" s="112"/>
      <c r="AZ9" s="112"/>
      <c r="BA9" s="112"/>
      <c r="BB9" s="112"/>
      <c r="BC9" s="112"/>
      <c r="BD9" s="112"/>
      <c r="BE9" s="112"/>
      <c r="BF9" s="112"/>
      <c r="BG9" s="112"/>
      <c r="BH9" s="112"/>
      <c r="BI9" s="112"/>
      <c r="BJ9" s="112"/>
      <c r="BK9" s="211"/>
    </row>
    <row r="10" spans="1:63" ht="20.25" customHeight="1">
      <c r="A10" t="s">
        <v>117</v>
      </c>
      <c r="B10" s="224"/>
      <c r="C10" s="225"/>
      <c r="D10" s="225"/>
      <c r="E10" s="216"/>
      <c r="F10" s="216"/>
      <c r="G10" s="216"/>
      <c r="H10" s="216"/>
      <c r="I10" s="216"/>
      <c r="J10" s="216"/>
      <c r="K10" s="216"/>
      <c r="L10" s="226" t="str">
        <f>IF(B9="ÚS","DOKUMENTACE PRO ÚZEMNÍ SOUHLAS",IF(B9="DUR","DOKUMENTACE PRO ÚZEMNÍ ŘÍZENÍ",IF(B9="DSP","DOKUMENTACE PRO STAVEBNÍ POVOLENÍ",IF(B9="DPS","DOKUMENTACE PRO PROVEDENÍ STAVBY","DOKUMENTACE PRO VÝBĚR ZHOTOVITELE"))))</f>
        <v>DOKUMENTACE PRO PROVEDENÍ STAVBY</v>
      </c>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112"/>
      <c r="AY10" s="112"/>
      <c r="AZ10" s="112"/>
      <c r="BA10" s="112"/>
      <c r="BB10" s="112"/>
      <c r="BC10" s="112"/>
      <c r="BD10" s="112"/>
      <c r="BE10" s="112"/>
      <c r="BF10" s="112"/>
      <c r="BG10" s="112"/>
      <c r="BH10" s="112"/>
      <c r="BI10" s="112"/>
      <c r="BJ10" s="112"/>
      <c r="BK10" s="211"/>
    </row>
    <row r="11" spans="1:63" ht="20">
      <c r="A11" t="s">
        <v>112</v>
      </c>
      <c r="B11" s="104"/>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c r="AW11" s="218"/>
      <c r="AX11" s="218"/>
      <c r="AY11" s="218"/>
      <c r="AZ11" s="218"/>
      <c r="BA11" s="218"/>
      <c r="BB11" s="218"/>
      <c r="BC11" s="218"/>
      <c r="BD11" s="218"/>
      <c r="BE11" s="218"/>
      <c r="BF11" s="218"/>
      <c r="BG11" s="218"/>
      <c r="BH11" s="218"/>
      <c r="BI11" s="218"/>
      <c r="BJ11" s="218"/>
      <c r="BK11" s="218"/>
    </row>
    <row r="12" spans="1:63" ht="20">
      <c r="A12" t="s">
        <v>116</v>
      </c>
      <c r="B12" s="104"/>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c r="AY12" s="218"/>
      <c r="AZ12" s="218"/>
      <c r="BA12" s="218"/>
      <c r="BB12" s="218"/>
      <c r="BC12" s="218"/>
      <c r="BD12" s="218"/>
      <c r="BE12" s="218"/>
      <c r="BF12" s="218"/>
      <c r="BG12" s="218"/>
      <c r="BH12" s="218"/>
      <c r="BI12" s="218"/>
      <c r="BJ12" s="218"/>
      <c r="BK12" s="218"/>
    </row>
    <row r="13" spans="1:63" ht="19">
      <c r="A13" t="s">
        <v>120</v>
      </c>
      <c r="B13" s="222" t="s">
        <v>148</v>
      </c>
      <c r="C13" s="223"/>
      <c r="D13" s="223"/>
      <c r="E13" s="223"/>
      <c r="F13" s="223"/>
      <c r="G13" s="223"/>
      <c r="H13" s="223"/>
      <c r="I13" s="223"/>
      <c r="J13" s="223"/>
      <c r="K13" s="110"/>
      <c r="L13" s="221" t="s">
        <v>149</v>
      </c>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110"/>
      <c r="AY13" s="110"/>
      <c r="AZ13" s="110"/>
      <c r="BA13" s="110"/>
      <c r="BB13" s="110"/>
      <c r="BC13" s="110"/>
      <c r="BD13" s="110"/>
      <c r="BE13" s="110"/>
      <c r="BF13" s="110"/>
      <c r="BG13" s="110"/>
      <c r="BH13" s="110"/>
      <c r="BI13" s="110"/>
      <c r="BJ13" s="110"/>
      <c r="BK13" s="110"/>
    </row>
    <row r="14" spans="1:63">
      <c r="B14" s="103"/>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c r="AY14" s="216"/>
      <c r="AZ14" s="216"/>
      <c r="BA14" s="216"/>
      <c r="BB14" s="216"/>
      <c r="BC14" s="216"/>
      <c r="BD14" s="216"/>
      <c r="BE14" s="216"/>
      <c r="BF14" s="216"/>
      <c r="BG14" s="216"/>
      <c r="BH14" s="216"/>
      <c r="BI14" s="216"/>
      <c r="BJ14" s="216"/>
      <c r="BK14" s="97"/>
    </row>
    <row r="15" spans="1:63" ht="20">
      <c r="B15" s="104"/>
      <c r="C15" s="218"/>
      <c r="D15" s="218"/>
      <c r="E15" s="218"/>
      <c r="F15" s="218"/>
      <c r="G15" s="218"/>
      <c r="H15" s="218"/>
      <c r="I15" s="218"/>
      <c r="J15" s="218"/>
      <c r="K15" s="111"/>
      <c r="L15" s="220" t="s">
        <v>156</v>
      </c>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c r="AW15" s="221"/>
      <c r="AX15" s="113"/>
      <c r="AY15" s="113"/>
      <c r="AZ15" s="113"/>
      <c r="BA15" s="113"/>
      <c r="BB15" s="113"/>
      <c r="BC15" s="113"/>
      <c r="BD15" s="113"/>
      <c r="BE15" s="113"/>
      <c r="BF15" s="113"/>
      <c r="BG15" s="113"/>
      <c r="BH15" s="113"/>
      <c r="BI15" s="113"/>
      <c r="BJ15" s="113"/>
      <c r="BK15" s="113"/>
    </row>
    <row r="16" spans="1:63">
      <c r="B16" s="219"/>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c r="BI16" s="216"/>
      <c r="BJ16" s="216"/>
      <c r="BK16" s="216"/>
    </row>
    <row r="17" spans="2:63">
      <c r="B17" s="219"/>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c r="BI17" s="216"/>
      <c r="BJ17" s="216"/>
      <c r="BK17" s="216"/>
    </row>
    <row r="18" spans="2:63" ht="31.5" customHeight="1">
      <c r="B18" s="219"/>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c r="BI18" s="216"/>
      <c r="BJ18" s="216"/>
      <c r="BK18" s="216"/>
    </row>
    <row r="19" spans="2:63">
      <c r="B19" s="219"/>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row>
    <row r="20" spans="2:63">
      <c r="B20" s="219"/>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c r="AW20" s="216"/>
      <c r="AX20" s="216"/>
      <c r="AY20" s="216"/>
      <c r="AZ20" s="216"/>
      <c r="BA20" s="216"/>
      <c r="BB20" s="216"/>
      <c r="BC20" s="216"/>
      <c r="BD20" s="216"/>
      <c r="BE20" s="216"/>
      <c r="BF20" s="216"/>
      <c r="BG20" s="216"/>
      <c r="BH20" s="216"/>
      <c r="BI20" s="216"/>
      <c r="BJ20" s="216"/>
      <c r="BK20" s="216"/>
    </row>
    <row r="21" spans="2:63" ht="14.5">
      <c r="B21" s="105"/>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c r="AY21" s="206"/>
      <c r="AZ21" s="206"/>
      <c r="BA21" s="206"/>
      <c r="BB21" s="206"/>
      <c r="BC21" s="206"/>
      <c r="BD21" s="206"/>
      <c r="BE21" s="206"/>
      <c r="BF21" s="206"/>
      <c r="BG21" s="206"/>
      <c r="BH21" s="206"/>
      <c r="BI21" s="206"/>
      <c r="BJ21" s="206"/>
      <c r="BK21" s="106"/>
    </row>
    <row r="22" spans="2:63" ht="14.5">
      <c r="B22" s="213" t="s">
        <v>74</v>
      </c>
      <c r="C22" s="214"/>
      <c r="D22" s="214"/>
      <c r="E22" s="214"/>
      <c r="F22" s="214"/>
      <c r="G22" s="214"/>
      <c r="H22" s="214"/>
      <c r="I22" s="214"/>
      <c r="J22" s="206"/>
      <c r="K22" s="206"/>
      <c r="L22" s="217" t="str">
        <f>B13</f>
        <v> D.1.2.5</v>
      </c>
      <c r="M22" s="217"/>
      <c r="N22" s="217"/>
      <c r="O22" s="217"/>
      <c r="P22" s="217"/>
      <c r="Q22" s="217" t="s">
        <v>515</v>
      </c>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17"/>
      <c r="AV22" s="106"/>
      <c r="AW22" s="106"/>
      <c r="AX22" s="106"/>
      <c r="AY22" s="106"/>
      <c r="AZ22" s="106"/>
      <c r="BA22" s="106"/>
      <c r="BB22" s="106"/>
      <c r="BC22" s="106"/>
      <c r="BD22" s="106"/>
      <c r="BE22" s="106"/>
      <c r="BF22" s="106"/>
      <c r="BG22" s="106"/>
      <c r="BH22" s="106"/>
      <c r="BI22" s="106"/>
      <c r="BJ22" s="106"/>
      <c r="BK22" s="107"/>
    </row>
    <row r="23" spans="2:63" ht="14.5">
      <c r="B23" s="105"/>
      <c r="C23" s="1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c r="BI23" s="206"/>
      <c r="BJ23" s="106"/>
      <c r="BK23" s="107"/>
    </row>
    <row r="24" spans="2:63" ht="14.5">
      <c r="B24" s="105"/>
      <c r="C24" s="1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6"/>
      <c r="AM24" s="206"/>
      <c r="AN24" s="206"/>
      <c r="AO24" s="206"/>
      <c r="AP24" s="206"/>
      <c r="AQ24" s="206"/>
      <c r="AR24" s="206"/>
      <c r="AS24" s="206"/>
      <c r="AT24" s="206"/>
      <c r="AU24" s="206"/>
      <c r="AV24" s="206"/>
      <c r="AW24" s="206"/>
      <c r="AX24" s="206"/>
      <c r="AY24" s="206"/>
      <c r="AZ24" s="206"/>
      <c r="BA24" s="206"/>
      <c r="BB24" s="206"/>
      <c r="BC24" s="206"/>
      <c r="BD24" s="206"/>
      <c r="BE24" s="206"/>
      <c r="BF24" s="206"/>
      <c r="BG24" s="206"/>
      <c r="BH24" s="206"/>
      <c r="BI24" s="206"/>
      <c r="BJ24" s="106"/>
      <c r="BK24" s="107"/>
    </row>
    <row r="25" spans="2:63" ht="14.5">
      <c r="B25" s="213" t="s">
        <v>516</v>
      </c>
      <c r="C25" s="214"/>
      <c r="D25" s="214"/>
      <c r="E25" s="214"/>
      <c r="F25" s="214"/>
      <c r="G25" s="214"/>
      <c r="H25" s="214"/>
      <c r="I25" s="214"/>
      <c r="J25" s="206"/>
      <c r="K25" s="206"/>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7"/>
      <c r="AL25" s="217"/>
      <c r="AM25" s="217"/>
      <c r="AN25" s="217"/>
      <c r="AO25" s="217"/>
      <c r="AP25" s="217"/>
      <c r="AQ25" s="217"/>
      <c r="AR25" s="217"/>
      <c r="AS25" s="217"/>
      <c r="AT25" s="217"/>
      <c r="AU25" s="217"/>
      <c r="AV25" s="217"/>
      <c r="AW25" s="217"/>
      <c r="AX25" s="106"/>
      <c r="AY25" s="106"/>
      <c r="AZ25" s="106"/>
      <c r="BA25" s="106"/>
      <c r="BB25" s="106"/>
      <c r="BC25" s="106"/>
      <c r="BD25" s="106"/>
      <c r="BE25" s="106"/>
      <c r="BF25" s="106"/>
      <c r="BG25" s="106"/>
      <c r="BH25" s="106"/>
      <c r="BI25" s="106"/>
      <c r="BJ25" s="106"/>
      <c r="BK25" s="107"/>
    </row>
    <row r="26" spans="2:63" ht="14.5">
      <c r="B26" s="105"/>
      <c r="C26" s="106"/>
      <c r="D26" s="206"/>
      <c r="E26" s="206"/>
      <c r="F26" s="206"/>
      <c r="G26" s="206"/>
      <c r="H26" s="206"/>
      <c r="I26" s="206"/>
      <c r="J26" s="206"/>
      <c r="K26" s="206"/>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06"/>
      <c r="AM26" s="206"/>
      <c r="AN26" s="206"/>
      <c r="AO26" s="206"/>
      <c r="AP26" s="206"/>
      <c r="AQ26" s="206"/>
      <c r="AR26" s="206"/>
      <c r="AS26" s="206"/>
      <c r="AT26" s="206"/>
      <c r="AU26" s="206"/>
      <c r="AV26" s="206"/>
      <c r="AW26" s="206"/>
      <c r="AX26" s="206"/>
      <c r="AY26" s="206"/>
      <c r="AZ26" s="206"/>
      <c r="BA26" s="206"/>
      <c r="BB26" s="206"/>
      <c r="BC26" s="206"/>
      <c r="BD26" s="206"/>
      <c r="BE26" s="206"/>
      <c r="BF26" s="206"/>
      <c r="BG26" s="206"/>
      <c r="BH26" s="206"/>
      <c r="BI26" s="206"/>
      <c r="BJ26" s="106"/>
      <c r="BK26" s="107"/>
    </row>
    <row r="27" spans="2:63" ht="14.5">
      <c r="B27" s="105"/>
      <c r="C27" s="1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6"/>
      <c r="AL27" s="206"/>
      <c r="AM27" s="206"/>
      <c r="AN27" s="206"/>
      <c r="AO27" s="206"/>
      <c r="AP27" s="206"/>
      <c r="AQ27" s="206"/>
      <c r="AR27" s="206"/>
      <c r="AS27" s="206"/>
      <c r="AT27" s="206"/>
      <c r="AU27" s="206"/>
      <c r="AV27" s="206"/>
      <c r="AW27" s="206"/>
      <c r="AX27" s="206"/>
      <c r="AY27" s="206"/>
      <c r="AZ27" s="206"/>
      <c r="BA27" s="206"/>
      <c r="BB27" s="206"/>
      <c r="BC27" s="206"/>
      <c r="BD27" s="206"/>
      <c r="BE27" s="206"/>
      <c r="BF27" s="206"/>
      <c r="BG27" s="206"/>
      <c r="BH27" s="206"/>
      <c r="BI27" s="206"/>
      <c r="BJ27" s="106"/>
      <c r="BK27" s="107"/>
    </row>
    <row r="28" spans="2:63" ht="14.5">
      <c r="B28" s="213" t="s">
        <v>34</v>
      </c>
      <c r="C28" s="214"/>
      <c r="D28" s="214"/>
      <c r="E28" s="214"/>
      <c r="F28" s="214"/>
      <c r="G28" s="214"/>
      <c r="H28" s="214"/>
      <c r="I28" s="214"/>
      <c r="J28" s="206"/>
      <c r="K28" s="206"/>
      <c r="L28" s="215" t="s">
        <v>128</v>
      </c>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5"/>
      <c r="AK28" s="215"/>
      <c r="AL28" s="215"/>
      <c r="AM28" s="215"/>
      <c r="AN28" s="215"/>
      <c r="AO28" s="215"/>
      <c r="AP28" s="215"/>
      <c r="AQ28" s="215"/>
      <c r="AR28" s="215"/>
      <c r="AS28" s="215"/>
      <c r="AT28" s="215"/>
      <c r="AU28" s="215"/>
      <c r="AV28" s="215"/>
      <c r="AW28" s="215"/>
      <c r="AX28" s="106"/>
      <c r="AY28" s="106"/>
      <c r="AZ28" s="106"/>
      <c r="BA28" s="106"/>
      <c r="BB28" s="106"/>
      <c r="BC28" s="106"/>
      <c r="BD28" s="106"/>
      <c r="BE28" s="106"/>
      <c r="BF28" s="106"/>
      <c r="BG28" s="106"/>
      <c r="BH28" s="106"/>
      <c r="BI28" s="106"/>
      <c r="BJ28" s="106"/>
      <c r="BK28" s="107"/>
    </row>
    <row r="29" spans="2:63" ht="14">
      <c r="B29" s="103"/>
      <c r="C29" s="97"/>
      <c r="D29" s="216"/>
      <c r="E29" s="216"/>
      <c r="F29" s="216"/>
      <c r="G29" s="216"/>
      <c r="H29" s="216"/>
      <c r="I29" s="216"/>
      <c r="J29" s="216"/>
      <c r="K29" s="216"/>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215"/>
      <c r="AQ29" s="215"/>
      <c r="AR29" s="215"/>
      <c r="AS29" s="215"/>
      <c r="AT29" s="215"/>
      <c r="AU29" s="215"/>
      <c r="AV29" s="215"/>
      <c r="AW29" s="215"/>
      <c r="AX29" s="106"/>
      <c r="AY29" s="106"/>
      <c r="AZ29" s="106"/>
      <c r="BA29" s="106"/>
      <c r="BB29" s="106"/>
      <c r="BC29" s="106"/>
      <c r="BD29" s="106"/>
      <c r="BE29" s="106"/>
      <c r="BF29" s="106"/>
      <c r="BG29" s="106"/>
      <c r="BH29" s="106"/>
      <c r="BI29" s="106"/>
      <c r="BJ29" s="97"/>
      <c r="BK29" s="107"/>
    </row>
    <row r="30" spans="2:63" ht="14.5">
      <c r="B30" s="105"/>
      <c r="C30" s="1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6"/>
      <c r="BG30" s="206"/>
      <c r="BH30" s="206"/>
      <c r="BI30" s="206"/>
      <c r="BJ30" s="106"/>
      <c r="BK30" s="107"/>
    </row>
    <row r="31" spans="2:63" ht="14.5">
      <c r="B31" s="213"/>
      <c r="C31" s="214"/>
      <c r="D31" s="214"/>
      <c r="E31" s="214"/>
      <c r="F31" s="214"/>
      <c r="G31" s="214"/>
      <c r="H31" s="206"/>
      <c r="I31" s="206"/>
      <c r="J31" s="206"/>
      <c r="K31" s="206"/>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5"/>
      <c r="AO31" s="215"/>
      <c r="AP31" s="215"/>
      <c r="AQ31" s="215"/>
      <c r="AR31" s="215"/>
      <c r="AS31" s="215"/>
      <c r="AT31" s="215"/>
      <c r="AU31" s="215"/>
      <c r="AV31" s="215"/>
      <c r="AW31" s="215"/>
      <c r="AX31" s="114"/>
      <c r="AY31" s="106"/>
      <c r="AZ31" s="106"/>
      <c r="BA31" s="106"/>
      <c r="BB31" s="106"/>
      <c r="BC31" s="106"/>
      <c r="BD31" s="106"/>
      <c r="BE31" s="106"/>
      <c r="BF31" s="106"/>
      <c r="BG31" s="106"/>
      <c r="BH31" s="106"/>
      <c r="BI31" s="106"/>
      <c r="BJ31" s="106"/>
      <c r="BK31" s="107"/>
    </row>
    <row r="32" spans="2:63" ht="14.5">
      <c r="B32" s="105"/>
      <c r="C32" s="106"/>
      <c r="D32" s="206"/>
      <c r="E32" s="206"/>
      <c r="F32" s="206"/>
      <c r="G32" s="206"/>
      <c r="H32" s="206"/>
      <c r="I32" s="206"/>
      <c r="J32" s="206"/>
      <c r="K32" s="206"/>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5"/>
      <c r="AQ32" s="215"/>
      <c r="AR32" s="215"/>
      <c r="AS32" s="215"/>
      <c r="AT32" s="215"/>
      <c r="AU32" s="215"/>
      <c r="AV32" s="215"/>
      <c r="AW32" s="215"/>
      <c r="AX32" s="114"/>
      <c r="AY32" s="106"/>
      <c r="AZ32" s="106"/>
      <c r="BA32" s="106"/>
      <c r="BB32" s="106"/>
      <c r="BC32" s="106"/>
      <c r="BD32" s="106"/>
      <c r="BE32" s="106"/>
      <c r="BF32" s="106"/>
      <c r="BG32" s="106"/>
      <c r="BH32" s="106"/>
      <c r="BI32" s="106"/>
      <c r="BJ32" s="106"/>
      <c r="BK32" s="107"/>
    </row>
    <row r="33" spans="2:63" ht="14.5">
      <c r="B33" s="105"/>
      <c r="C33" s="1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06"/>
      <c r="AL33" s="206"/>
      <c r="AM33" s="206"/>
      <c r="AN33" s="206"/>
      <c r="AO33" s="206"/>
      <c r="AP33" s="206"/>
      <c r="AQ33" s="206"/>
      <c r="AR33" s="206"/>
      <c r="AS33" s="206"/>
      <c r="AT33" s="206"/>
      <c r="AU33" s="206"/>
      <c r="AV33" s="206"/>
      <c r="AW33" s="206"/>
      <c r="AX33" s="206"/>
      <c r="AY33" s="206"/>
      <c r="AZ33" s="206"/>
      <c r="BA33" s="206"/>
      <c r="BB33" s="206"/>
      <c r="BC33" s="206"/>
      <c r="BD33" s="206"/>
      <c r="BE33" s="206"/>
      <c r="BF33" s="206"/>
      <c r="BG33" s="206"/>
      <c r="BH33" s="206"/>
      <c r="BI33" s="206"/>
      <c r="BJ33" s="106"/>
      <c r="BK33" s="107"/>
    </row>
    <row r="34" spans="2:63" ht="14.5">
      <c r="B34" s="213" t="s">
        <v>75</v>
      </c>
      <c r="C34" s="214"/>
      <c r="D34" s="214"/>
      <c r="E34" s="214"/>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c r="BI34" s="206"/>
      <c r="BJ34" s="106"/>
      <c r="BK34" s="107"/>
    </row>
    <row r="35" spans="2:63" ht="14">
      <c r="B35" s="108"/>
      <c r="C35" s="1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c r="BI35" s="206"/>
      <c r="BJ35" s="106"/>
      <c r="BK35" s="107"/>
    </row>
    <row r="36" spans="2:63" ht="14">
      <c r="B36" s="108"/>
      <c r="C36" s="1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106"/>
      <c r="BK36" s="107"/>
    </row>
    <row r="37" spans="2:63">
      <c r="B37" s="212"/>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11"/>
    </row>
    <row r="38" spans="2:63">
      <c r="B38" s="212"/>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11"/>
    </row>
    <row r="39" spans="2:63">
      <c r="B39" s="212"/>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11"/>
    </row>
    <row r="40" spans="2:63">
      <c r="B40" s="212"/>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206"/>
      <c r="BJ40" s="206"/>
      <c r="BK40" s="211"/>
    </row>
    <row r="41" spans="2:63">
      <c r="B41" s="212"/>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c r="BI41" s="206"/>
      <c r="BJ41" s="206"/>
      <c r="BK41" s="211"/>
    </row>
    <row r="42" spans="2:63" ht="24.75" customHeight="1">
      <c r="B42" s="212"/>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11"/>
    </row>
    <row r="43" spans="2:63">
      <c r="B43" s="212"/>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c r="BI43" s="206"/>
      <c r="BJ43" s="206"/>
      <c r="BK43" s="211"/>
    </row>
    <row r="44" spans="2:63" ht="30" customHeight="1">
      <c r="B44" s="212"/>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c r="BI44" s="206"/>
      <c r="BJ44" s="206"/>
      <c r="BK44" s="211"/>
    </row>
    <row r="45" spans="2:63" ht="14">
      <c r="B45" s="108"/>
      <c r="C45" s="1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c r="BI45" s="206"/>
      <c r="BJ45" s="106"/>
      <c r="BK45" s="107"/>
    </row>
    <row r="46" spans="2:63" ht="14.5">
      <c r="B46" s="209" t="s">
        <v>130</v>
      </c>
      <c r="C46" s="210"/>
      <c r="D46" s="210"/>
      <c r="E46" s="210"/>
      <c r="F46" s="207"/>
      <c r="G46" s="207"/>
      <c r="H46" s="207"/>
      <c r="I46" s="207"/>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8"/>
      <c r="AI46" s="208"/>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c r="BI46" s="206"/>
      <c r="BJ46" s="106"/>
      <c r="BK46" s="107"/>
    </row>
    <row r="47" spans="2:63" ht="14.5">
      <c r="B47" s="209"/>
      <c r="C47" s="210"/>
      <c r="D47" s="210"/>
      <c r="E47" s="210"/>
      <c r="F47" s="207"/>
      <c r="G47" s="207"/>
      <c r="H47" s="207"/>
      <c r="I47" s="207"/>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c r="BI47" s="206"/>
      <c r="BJ47" s="106"/>
      <c r="BK47" s="107"/>
    </row>
    <row r="48" spans="2:63" ht="14.5">
      <c r="B48" s="209"/>
      <c r="C48" s="210"/>
      <c r="D48" s="210"/>
      <c r="E48" s="210"/>
      <c r="F48" s="207" t="s">
        <v>129</v>
      </c>
      <c r="G48" s="207"/>
      <c r="H48" s="207"/>
      <c r="I48" s="207"/>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c r="BI48" s="206"/>
      <c r="BJ48" s="106"/>
      <c r="BK48" s="107"/>
    </row>
  </sheetData>
  <mergeCells count="655">
    <mergeCell ref="BI8:BJ8"/>
    <mergeCell ref="BA8:BB8"/>
    <mergeCell ref="BG8:BH8"/>
    <mergeCell ref="H2:AX3"/>
    <mergeCell ref="BK2:BK3"/>
    <mergeCell ref="BE4:BF4"/>
    <mergeCell ref="BG4:BH4"/>
    <mergeCell ref="BI4:BJ4"/>
    <mergeCell ref="M5:N7"/>
    <mergeCell ref="O5:P7"/>
    <mergeCell ref="Q5:R7"/>
    <mergeCell ref="S5:T7"/>
    <mergeCell ref="U5:V7"/>
    <mergeCell ref="W5:X7"/>
    <mergeCell ref="BI5:BJ7"/>
    <mergeCell ref="BK5:BK7"/>
    <mergeCell ref="AY5:AZ7"/>
    <mergeCell ref="BA5:BB7"/>
    <mergeCell ref="BC5:BD7"/>
    <mergeCell ref="BE5:BF7"/>
    <mergeCell ref="BG5:BH7"/>
    <mergeCell ref="BC8:BD8"/>
    <mergeCell ref="BE8:BF8"/>
    <mergeCell ref="AY8:AZ8"/>
    <mergeCell ref="C4:D4"/>
    <mergeCell ref="E4:F4"/>
    <mergeCell ref="G4:H4"/>
    <mergeCell ref="I4:J4"/>
    <mergeCell ref="K4:L4"/>
    <mergeCell ref="M4:N4"/>
    <mergeCell ref="O4:P4"/>
    <mergeCell ref="Q4:R4"/>
    <mergeCell ref="BC4:BD4"/>
    <mergeCell ref="AW4:AX4"/>
    <mergeCell ref="AY4:AZ4"/>
    <mergeCell ref="BA4:BB4"/>
    <mergeCell ref="W4:X4"/>
    <mergeCell ref="Y4:Z4"/>
    <mergeCell ref="AA4:AB4"/>
    <mergeCell ref="AC4:AD4"/>
    <mergeCell ref="B5:B7"/>
    <mergeCell ref="C5:D7"/>
    <mergeCell ref="E5:F7"/>
    <mergeCell ref="G5:H7"/>
    <mergeCell ref="I5:J7"/>
    <mergeCell ref="K5:L7"/>
    <mergeCell ref="AQ4:AR4"/>
    <mergeCell ref="AS4:AT4"/>
    <mergeCell ref="AU4:AV4"/>
    <mergeCell ref="AE4:AF4"/>
    <mergeCell ref="AG4:AH4"/>
    <mergeCell ref="AI4:AJ4"/>
    <mergeCell ref="AK4:AL4"/>
    <mergeCell ref="AM4:AN4"/>
    <mergeCell ref="AO4:AP4"/>
    <mergeCell ref="S4:T4"/>
    <mergeCell ref="U4:V4"/>
    <mergeCell ref="AU5:AV7"/>
    <mergeCell ref="Y5:Z7"/>
    <mergeCell ref="AA5:AB7"/>
    <mergeCell ref="AC5:AD7"/>
    <mergeCell ref="AE5:AF7"/>
    <mergeCell ref="AG5:AH7"/>
    <mergeCell ref="AI5:AJ7"/>
    <mergeCell ref="AW5:AX7"/>
    <mergeCell ref="AK5:AL7"/>
    <mergeCell ref="AM5:AN7"/>
    <mergeCell ref="AO5:AP7"/>
    <mergeCell ref="AQ5:AR7"/>
    <mergeCell ref="AS5:AT7"/>
    <mergeCell ref="Y8:Z8"/>
    <mergeCell ref="AE8:AF8"/>
    <mergeCell ref="AG8:AH8"/>
    <mergeCell ref="AI8:AJ8"/>
    <mergeCell ref="AK8:AL8"/>
    <mergeCell ref="AM8:AN8"/>
    <mergeCell ref="AO8:AP8"/>
    <mergeCell ref="AQ8:AR8"/>
    <mergeCell ref="AS8:AT8"/>
    <mergeCell ref="C8:D8"/>
    <mergeCell ref="E8:F8"/>
    <mergeCell ref="G8:H8"/>
    <mergeCell ref="I8:J8"/>
    <mergeCell ref="K8:L8"/>
    <mergeCell ref="M8:N8"/>
    <mergeCell ref="O8:P8"/>
    <mergeCell ref="Q8:R8"/>
    <mergeCell ref="S8:T8"/>
    <mergeCell ref="U8:V8"/>
    <mergeCell ref="W8:X8"/>
    <mergeCell ref="AU8:AV8"/>
    <mergeCell ref="AW8:AX8"/>
    <mergeCell ref="L9:AW9"/>
    <mergeCell ref="L10:AW10"/>
    <mergeCell ref="C12:D12"/>
    <mergeCell ref="Q12:R12"/>
    <mergeCell ref="BG12:BH12"/>
    <mergeCell ref="E12:F12"/>
    <mergeCell ref="G12:H12"/>
    <mergeCell ref="I12:J12"/>
    <mergeCell ref="K12:L12"/>
    <mergeCell ref="M12:N12"/>
    <mergeCell ref="AA12:AB12"/>
    <mergeCell ref="AC12:AD12"/>
    <mergeCell ref="AE12:AF12"/>
    <mergeCell ref="AG12:AH12"/>
    <mergeCell ref="AI12:AJ12"/>
    <mergeCell ref="AK12:AL12"/>
    <mergeCell ref="O12:P12"/>
    <mergeCell ref="AA8:AB8"/>
    <mergeCell ref="AC8:AD8"/>
    <mergeCell ref="AM12:AN12"/>
    <mergeCell ref="B9:D10"/>
    <mergeCell ref="E9:G10"/>
    <mergeCell ref="BK9:BK10"/>
    <mergeCell ref="C11:D11"/>
    <mergeCell ref="E11:F11"/>
    <mergeCell ref="G11:H11"/>
    <mergeCell ref="I11:J11"/>
    <mergeCell ref="K11:L11"/>
    <mergeCell ref="M11:BF11"/>
    <mergeCell ref="BG11:BH11"/>
    <mergeCell ref="BI11:BK11"/>
    <mergeCell ref="H9:I10"/>
    <mergeCell ref="J9:K10"/>
    <mergeCell ref="BI12:BK12"/>
    <mergeCell ref="BA14:BB14"/>
    <mergeCell ref="AW14:AX14"/>
    <mergeCell ref="AY14:AZ14"/>
    <mergeCell ref="BC14:BD14"/>
    <mergeCell ref="BE14:BF14"/>
    <mergeCell ref="BG14:BH14"/>
    <mergeCell ref="BI14:BJ14"/>
    <mergeCell ref="S12:T12"/>
    <mergeCell ref="U12:V12"/>
    <mergeCell ref="W12:X12"/>
    <mergeCell ref="Y12:Z12"/>
    <mergeCell ref="AY12:AZ12"/>
    <mergeCell ref="BA12:BB12"/>
    <mergeCell ref="BC12:BD12"/>
    <mergeCell ref="BE12:BF12"/>
    <mergeCell ref="AO12:AP12"/>
    <mergeCell ref="AQ12:AR12"/>
    <mergeCell ref="AS12:AT12"/>
    <mergeCell ref="AU12:AV12"/>
    <mergeCell ref="AW12:AX12"/>
    <mergeCell ref="U14:V14"/>
    <mergeCell ref="W14:X14"/>
    <mergeCell ref="Y14:Z14"/>
    <mergeCell ref="AA14:AB14"/>
    <mergeCell ref="Q14:R14"/>
    <mergeCell ref="S14:T14"/>
    <mergeCell ref="L15:AW15"/>
    <mergeCell ref="B13:J13"/>
    <mergeCell ref="C14:D14"/>
    <mergeCell ref="E14:F14"/>
    <mergeCell ref="G14:H14"/>
    <mergeCell ref="I14:J14"/>
    <mergeCell ref="K14:L14"/>
    <mergeCell ref="M14:N14"/>
    <mergeCell ref="O14:P14"/>
    <mergeCell ref="L13:AW13"/>
    <mergeCell ref="AO14:AP14"/>
    <mergeCell ref="AQ14:AR14"/>
    <mergeCell ref="AS14:AT14"/>
    <mergeCell ref="AU14:AV14"/>
    <mergeCell ref="AC14:AD14"/>
    <mergeCell ref="AE14:AF14"/>
    <mergeCell ref="AG14:AH14"/>
    <mergeCell ref="AI14:AJ14"/>
    <mergeCell ref="AK14:AL14"/>
    <mergeCell ref="AM14:AN14"/>
    <mergeCell ref="B16:B20"/>
    <mergeCell ref="C16:D20"/>
    <mergeCell ref="E16:F20"/>
    <mergeCell ref="G16:H20"/>
    <mergeCell ref="I16:J20"/>
    <mergeCell ref="K16:L20"/>
    <mergeCell ref="M16:N20"/>
    <mergeCell ref="O16:P20"/>
    <mergeCell ref="Q16:R20"/>
    <mergeCell ref="BC16:BD20"/>
    <mergeCell ref="BE16:BF20"/>
    <mergeCell ref="BG16:BH20"/>
    <mergeCell ref="BI16:BJ20"/>
    <mergeCell ref="BK16:BK20"/>
    <mergeCell ref="AY16:AZ20"/>
    <mergeCell ref="BA16:BB20"/>
    <mergeCell ref="C15:D15"/>
    <mergeCell ref="E15:F15"/>
    <mergeCell ref="G15:H15"/>
    <mergeCell ref="W16:X20"/>
    <mergeCell ref="Y16:Z20"/>
    <mergeCell ref="AA16:AB20"/>
    <mergeCell ref="AC16:AD20"/>
    <mergeCell ref="I15:J15"/>
    <mergeCell ref="C21:D21"/>
    <mergeCell ref="E21:F21"/>
    <mergeCell ref="G21:H21"/>
    <mergeCell ref="I21:J21"/>
    <mergeCell ref="K21:L21"/>
    <mergeCell ref="AQ16:AR20"/>
    <mergeCell ref="AS16:AT20"/>
    <mergeCell ref="AU16:AV20"/>
    <mergeCell ref="AW16:AX20"/>
    <mergeCell ref="AE16:AF20"/>
    <mergeCell ref="AG16:AH20"/>
    <mergeCell ref="AI16:AJ20"/>
    <mergeCell ref="AK16:AL20"/>
    <mergeCell ref="AM16:AN20"/>
    <mergeCell ref="AO16:AP20"/>
    <mergeCell ref="S16:T20"/>
    <mergeCell ref="U16:V20"/>
    <mergeCell ref="AS21:AT21"/>
    <mergeCell ref="AU21:AV21"/>
    <mergeCell ref="Y21:Z21"/>
    <mergeCell ref="AA21:AB21"/>
    <mergeCell ref="AC21:AD21"/>
    <mergeCell ref="AE21:AF21"/>
    <mergeCell ref="AG21:AH21"/>
    <mergeCell ref="M21:N21"/>
    <mergeCell ref="O21:P21"/>
    <mergeCell ref="Q21:R21"/>
    <mergeCell ref="S21:T21"/>
    <mergeCell ref="U21:V21"/>
    <mergeCell ref="W21:X21"/>
    <mergeCell ref="T23:U23"/>
    <mergeCell ref="V23:W23"/>
    <mergeCell ref="X23:Y23"/>
    <mergeCell ref="Q22:AU22"/>
    <mergeCell ref="L22:P22"/>
    <mergeCell ref="AD23:AE23"/>
    <mergeCell ref="AF23:AG23"/>
    <mergeCell ref="AH23:AI23"/>
    <mergeCell ref="AJ23:AK23"/>
    <mergeCell ref="AL23:AM23"/>
    <mergeCell ref="P23:Q23"/>
    <mergeCell ref="R23:S23"/>
    <mergeCell ref="BI21:BJ21"/>
    <mergeCell ref="B22:I22"/>
    <mergeCell ref="J22:K22"/>
    <mergeCell ref="D23:E23"/>
    <mergeCell ref="F23:G23"/>
    <mergeCell ref="H23:I23"/>
    <mergeCell ref="J23:K23"/>
    <mergeCell ref="L23:M23"/>
    <mergeCell ref="N23:O23"/>
    <mergeCell ref="AW21:AX21"/>
    <mergeCell ref="AY21:AZ21"/>
    <mergeCell ref="BA21:BB21"/>
    <mergeCell ref="BC21:BD21"/>
    <mergeCell ref="BE21:BF21"/>
    <mergeCell ref="BG21:BH21"/>
    <mergeCell ref="AK21:AL21"/>
    <mergeCell ref="AM21:AN21"/>
    <mergeCell ref="AO21:AP21"/>
    <mergeCell ref="AQ21:AR21"/>
    <mergeCell ref="AZ23:BA23"/>
    <mergeCell ref="BB23:BC23"/>
    <mergeCell ref="AI21:AJ21"/>
    <mergeCell ref="BD23:BE23"/>
    <mergeCell ref="BF23:BG23"/>
    <mergeCell ref="D24:E24"/>
    <mergeCell ref="F24:G24"/>
    <mergeCell ref="H24:I24"/>
    <mergeCell ref="J24:K24"/>
    <mergeCell ref="L24:M24"/>
    <mergeCell ref="AN23:AO23"/>
    <mergeCell ref="AP23:AQ23"/>
    <mergeCell ref="AR23:AS23"/>
    <mergeCell ref="AT23:AU23"/>
    <mergeCell ref="Z24:AA24"/>
    <mergeCell ref="AB24:AC24"/>
    <mergeCell ref="AD24:AE24"/>
    <mergeCell ref="AF24:AG24"/>
    <mergeCell ref="AH24:AI24"/>
    <mergeCell ref="AJ24:AK24"/>
    <mergeCell ref="N24:O24"/>
    <mergeCell ref="P24:Q24"/>
    <mergeCell ref="R24:S24"/>
    <mergeCell ref="T24:U24"/>
    <mergeCell ref="V24:W24"/>
    <mergeCell ref="X24:Y24"/>
    <mergeCell ref="AB23:AC23"/>
    <mergeCell ref="AV23:AW23"/>
    <mergeCell ref="Z23:AA23"/>
    <mergeCell ref="AX24:AY24"/>
    <mergeCell ref="AZ24:BA24"/>
    <mergeCell ref="BB24:BC24"/>
    <mergeCell ref="BD24:BE24"/>
    <mergeCell ref="BF24:BG24"/>
    <mergeCell ref="BH24:BI24"/>
    <mergeCell ref="AL24:AM24"/>
    <mergeCell ref="AN24:AO24"/>
    <mergeCell ref="AP24:AQ24"/>
    <mergeCell ref="AR24:AS24"/>
    <mergeCell ref="AT24:AU24"/>
    <mergeCell ref="AV24:AW24"/>
    <mergeCell ref="BH23:BI23"/>
    <mergeCell ref="AX23:AY23"/>
    <mergeCell ref="B25:I25"/>
    <mergeCell ref="J25:K25"/>
    <mergeCell ref="D26:E26"/>
    <mergeCell ref="F26:G26"/>
    <mergeCell ref="H26:I26"/>
    <mergeCell ref="J26:K26"/>
    <mergeCell ref="L26:AK26"/>
    <mergeCell ref="AL26:AM26"/>
    <mergeCell ref="AN26:AO26"/>
    <mergeCell ref="BB26:BC26"/>
    <mergeCell ref="BD26:BE26"/>
    <mergeCell ref="BF26:BG26"/>
    <mergeCell ref="BH26:BI26"/>
    <mergeCell ref="AV26:AW26"/>
    <mergeCell ref="AX26:AY26"/>
    <mergeCell ref="AZ26:BA26"/>
    <mergeCell ref="L25:AW25"/>
    <mergeCell ref="D27:E27"/>
    <mergeCell ref="F27:G27"/>
    <mergeCell ref="H27:I27"/>
    <mergeCell ref="J27:K27"/>
    <mergeCell ref="L27:M27"/>
    <mergeCell ref="N27:O27"/>
    <mergeCell ref="AP26:AQ26"/>
    <mergeCell ref="AR26:AS26"/>
    <mergeCell ref="AT26:AU26"/>
    <mergeCell ref="X27:Y27"/>
    <mergeCell ref="Z27:AA27"/>
    <mergeCell ref="AZ27:BA27"/>
    <mergeCell ref="BB27:BC27"/>
    <mergeCell ref="BD27:BE27"/>
    <mergeCell ref="BF27:BG27"/>
    <mergeCell ref="BH27:BI27"/>
    <mergeCell ref="B28:I28"/>
    <mergeCell ref="J28:K28"/>
    <mergeCell ref="AN27:AO27"/>
    <mergeCell ref="AP27:AQ27"/>
    <mergeCell ref="AR27:AS27"/>
    <mergeCell ref="AT27:AU27"/>
    <mergeCell ref="AV27:AW27"/>
    <mergeCell ref="AX27:AY27"/>
    <mergeCell ref="AB27:AC27"/>
    <mergeCell ref="AD27:AE27"/>
    <mergeCell ref="AF27:AG27"/>
    <mergeCell ref="AH27:AI27"/>
    <mergeCell ref="AJ27:AK27"/>
    <mergeCell ref="AL27:AM27"/>
    <mergeCell ref="P27:Q27"/>
    <mergeCell ref="R27:S27"/>
    <mergeCell ref="T27:U27"/>
    <mergeCell ref="V27:W27"/>
    <mergeCell ref="L28:AW29"/>
    <mergeCell ref="D29:E29"/>
    <mergeCell ref="F29:G29"/>
    <mergeCell ref="H29:I29"/>
    <mergeCell ref="J29:K29"/>
    <mergeCell ref="D30:E30"/>
    <mergeCell ref="F30:G30"/>
    <mergeCell ref="H30:I30"/>
    <mergeCell ref="J30:K30"/>
    <mergeCell ref="L30:M30"/>
    <mergeCell ref="Z30:AA30"/>
    <mergeCell ref="AB30:AC30"/>
    <mergeCell ref="AD30:AE30"/>
    <mergeCell ref="AF30:AG30"/>
    <mergeCell ref="AH30:AI30"/>
    <mergeCell ref="AJ30:AK30"/>
    <mergeCell ref="N30:O30"/>
    <mergeCell ref="P30:Q30"/>
    <mergeCell ref="R30:S30"/>
    <mergeCell ref="T30:U30"/>
    <mergeCell ref="V30:W30"/>
    <mergeCell ref="X30:Y30"/>
    <mergeCell ref="AX30:AY30"/>
    <mergeCell ref="AZ30:BA30"/>
    <mergeCell ref="BB30:BC30"/>
    <mergeCell ref="BD30:BE30"/>
    <mergeCell ref="BF30:BG30"/>
    <mergeCell ref="BH30:BI30"/>
    <mergeCell ref="AL30:AM30"/>
    <mergeCell ref="AN30:AO30"/>
    <mergeCell ref="AP30:AQ30"/>
    <mergeCell ref="AR30:AS30"/>
    <mergeCell ref="AT30:AU30"/>
    <mergeCell ref="AV30:AW30"/>
    <mergeCell ref="B31:G31"/>
    <mergeCell ref="H31:I31"/>
    <mergeCell ref="J31:K31"/>
    <mergeCell ref="D32:E32"/>
    <mergeCell ref="F32:G32"/>
    <mergeCell ref="H32:I32"/>
    <mergeCell ref="J32:K32"/>
    <mergeCell ref="T33:U33"/>
    <mergeCell ref="V33:W33"/>
    <mergeCell ref="L31:AW32"/>
    <mergeCell ref="X33:Y33"/>
    <mergeCell ref="Z33:AA33"/>
    <mergeCell ref="D33:E33"/>
    <mergeCell ref="F33:G33"/>
    <mergeCell ref="H33:I33"/>
    <mergeCell ref="J33:K33"/>
    <mergeCell ref="L33:M33"/>
    <mergeCell ref="N33:O33"/>
    <mergeCell ref="AZ33:BA33"/>
    <mergeCell ref="BB33:BC33"/>
    <mergeCell ref="BD33:BE33"/>
    <mergeCell ref="BF33:BG33"/>
    <mergeCell ref="BH33:BI33"/>
    <mergeCell ref="B34:E34"/>
    <mergeCell ref="F34:G34"/>
    <mergeCell ref="H34:I34"/>
    <mergeCell ref="J34:K34"/>
    <mergeCell ref="L34:M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P33:Q33"/>
    <mergeCell ref="R33:S33"/>
    <mergeCell ref="Z34:AA34"/>
    <mergeCell ref="AB34:AC34"/>
    <mergeCell ref="AD34:AE34"/>
    <mergeCell ref="AF34:AG34"/>
    <mergeCell ref="AH34:AI34"/>
    <mergeCell ref="AJ34:AK34"/>
    <mergeCell ref="N34:O34"/>
    <mergeCell ref="P34:Q34"/>
    <mergeCell ref="R34:S34"/>
    <mergeCell ref="T34:U34"/>
    <mergeCell ref="V34:W34"/>
    <mergeCell ref="X34:Y34"/>
    <mergeCell ref="AX34:AY34"/>
    <mergeCell ref="AZ34:BA34"/>
    <mergeCell ref="BB34:BC34"/>
    <mergeCell ref="BD34:BE34"/>
    <mergeCell ref="BF34:BG34"/>
    <mergeCell ref="BH34:BI34"/>
    <mergeCell ref="AL34:AM34"/>
    <mergeCell ref="AN34:AO34"/>
    <mergeCell ref="AP34:AQ34"/>
    <mergeCell ref="AR34:AS34"/>
    <mergeCell ref="AT34:AU34"/>
    <mergeCell ref="AV34:AW34"/>
    <mergeCell ref="T35:U35"/>
    <mergeCell ref="V35:W35"/>
    <mergeCell ref="X35:Y35"/>
    <mergeCell ref="Z35:AA35"/>
    <mergeCell ref="D35:E35"/>
    <mergeCell ref="F35:G35"/>
    <mergeCell ref="H35:I35"/>
    <mergeCell ref="J35:K35"/>
    <mergeCell ref="L35:M35"/>
    <mergeCell ref="N35:O35"/>
    <mergeCell ref="AZ35:BA35"/>
    <mergeCell ref="BB35:BC35"/>
    <mergeCell ref="BD35:BE35"/>
    <mergeCell ref="BF35:BG35"/>
    <mergeCell ref="BH35:BI35"/>
    <mergeCell ref="D36:E36"/>
    <mergeCell ref="F36:G36"/>
    <mergeCell ref="H36:I36"/>
    <mergeCell ref="J36:K36"/>
    <mergeCell ref="L36:M36"/>
    <mergeCell ref="AN35:AO35"/>
    <mergeCell ref="AP35:AQ35"/>
    <mergeCell ref="AR35:AS35"/>
    <mergeCell ref="AT35:AU35"/>
    <mergeCell ref="AV35:AW35"/>
    <mergeCell ref="AX35:AY35"/>
    <mergeCell ref="AB35:AC35"/>
    <mergeCell ref="AD35:AE35"/>
    <mergeCell ref="AF35:AG35"/>
    <mergeCell ref="AH35:AI35"/>
    <mergeCell ref="AJ35:AK35"/>
    <mergeCell ref="AL35:AM35"/>
    <mergeCell ref="P35:Q35"/>
    <mergeCell ref="R35:S35"/>
    <mergeCell ref="BD36:BE36"/>
    <mergeCell ref="BF36:BG36"/>
    <mergeCell ref="BH36:BI36"/>
    <mergeCell ref="AL36:AM36"/>
    <mergeCell ref="AN36:AO36"/>
    <mergeCell ref="AP36:AQ36"/>
    <mergeCell ref="AR36:AS36"/>
    <mergeCell ref="AT36:AU36"/>
    <mergeCell ref="AV36:AW36"/>
    <mergeCell ref="B37:B44"/>
    <mergeCell ref="C37:C44"/>
    <mergeCell ref="D37:E44"/>
    <mergeCell ref="F37:G44"/>
    <mergeCell ref="H37:I44"/>
    <mergeCell ref="J37:K44"/>
    <mergeCell ref="AX36:AY36"/>
    <mergeCell ref="AZ36:BA36"/>
    <mergeCell ref="BB36:BC36"/>
    <mergeCell ref="Z36:AA36"/>
    <mergeCell ref="AB36:AC36"/>
    <mergeCell ref="AD36:AE36"/>
    <mergeCell ref="AF36:AG36"/>
    <mergeCell ref="AH36:AI36"/>
    <mergeCell ref="AJ36:AK36"/>
    <mergeCell ref="N36:O36"/>
    <mergeCell ref="P36:Q36"/>
    <mergeCell ref="R36:S36"/>
    <mergeCell ref="T36:U36"/>
    <mergeCell ref="V36:W36"/>
    <mergeCell ref="X36:Y36"/>
    <mergeCell ref="AR37:AS44"/>
    <mergeCell ref="AT37:AU44"/>
    <mergeCell ref="X37:Y44"/>
    <mergeCell ref="Z37:AA44"/>
    <mergeCell ref="AB37:AC44"/>
    <mergeCell ref="AD37:AE44"/>
    <mergeCell ref="AF37:AG44"/>
    <mergeCell ref="AH37:AI44"/>
    <mergeCell ref="L37:M44"/>
    <mergeCell ref="N37:O44"/>
    <mergeCell ref="P37:Q44"/>
    <mergeCell ref="R37:S44"/>
    <mergeCell ref="T37:U44"/>
    <mergeCell ref="V37:W44"/>
    <mergeCell ref="V45:W45"/>
    <mergeCell ref="X45:Y45"/>
    <mergeCell ref="Z45:AA45"/>
    <mergeCell ref="AB45:AC45"/>
    <mergeCell ref="BH37:BI44"/>
    <mergeCell ref="BJ37:BJ44"/>
    <mergeCell ref="BK37:BK44"/>
    <mergeCell ref="D45:E45"/>
    <mergeCell ref="F45:G45"/>
    <mergeCell ref="H45:I45"/>
    <mergeCell ref="J45:K45"/>
    <mergeCell ref="L45:M45"/>
    <mergeCell ref="N45:O45"/>
    <mergeCell ref="P45:Q45"/>
    <mergeCell ref="AV37:AW44"/>
    <mergeCell ref="AX37:AY44"/>
    <mergeCell ref="AZ37:BA44"/>
    <mergeCell ref="BB37:BC44"/>
    <mergeCell ref="BD37:BE44"/>
    <mergeCell ref="BF37:BG44"/>
    <mergeCell ref="AJ37:AK44"/>
    <mergeCell ref="AL37:AM44"/>
    <mergeCell ref="AN37:AO44"/>
    <mergeCell ref="AP37:AQ44"/>
    <mergeCell ref="BB45:BC45"/>
    <mergeCell ref="BD45:BE45"/>
    <mergeCell ref="BF45:BG45"/>
    <mergeCell ref="BH45:BI45"/>
    <mergeCell ref="B46:E48"/>
    <mergeCell ref="F46:G46"/>
    <mergeCell ref="H46:I46"/>
    <mergeCell ref="J46:K46"/>
    <mergeCell ref="L46:M46"/>
    <mergeCell ref="N46:O46"/>
    <mergeCell ref="AP45:AQ45"/>
    <mergeCell ref="AR45:AS45"/>
    <mergeCell ref="AT45:AU45"/>
    <mergeCell ref="AV45:AW45"/>
    <mergeCell ref="AX45:AY45"/>
    <mergeCell ref="AZ45:BA45"/>
    <mergeCell ref="AD45:AE45"/>
    <mergeCell ref="AF45:AG45"/>
    <mergeCell ref="AH45:AI45"/>
    <mergeCell ref="AJ45:AK45"/>
    <mergeCell ref="AL45:AM45"/>
    <mergeCell ref="AN45:AO45"/>
    <mergeCell ref="R45:S45"/>
    <mergeCell ref="T45:U45"/>
    <mergeCell ref="F47:G47"/>
    <mergeCell ref="H47:I47"/>
    <mergeCell ref="J47:K47"/>
    <mergeCell ref="L47:M47"/>
    <mergeCell ref="N47:O47"/>
    <mergeCell ref="AN46:AO46"/>
    <mergeCell ref="AP46:AQ46"/>
    <mergeCell ref="AR46:AS46"/>
    <mergeCell ref="AT46:AU46"/>
    <mergeCell ref="AB46:AC46"/>
    <mergeCell ref="AD46:AE46"/>
    <mergeCell ref="AF46:AG46"/>
    <mergeCell ref="AH46:AI46"/>
    <mergeCell ref="AJ46:AK46"/>
    <mergeCell ref="AL46:AM46"/>
    <mergeCell ref="P46:Q46"/>
    <mergeCell ref="R46:S46"/>
    <mergeCell ref="T46:U46"/>
    <mergeCell ref="V46:W46"/>
    <mergeCell ref="X46:Y46"/>
    <mergeCell ref="Z46:AA46"/>
    <mergeCell ref="T47:U47"/>
    <mergeCell ref="V47:W47"/>
    <mergeCell ref="X47:Y47"/>
    <mergeCell ref="Z47:AA47"/>
    <mergeCell ref="AZ46:BA46"/>
    <mergeCell ref="BB46:BC46"/>
    <mergeCell ref="BD46:BE46"/>
    <mergeCell ref="BF46:BG46"/>
    <mergeCell ref="BH46:BI46"/>
    <mergeCell ref="AV46:AW46"/>
    <mergeCell ref="AX46:AY46"/>
    <mergeCell ref="AZ47:BA47"/>
    <mergeCell ref="BB47:BC47"/>
    <mergeCell ref="BD47:BE47"/>
    <mergeCell ref="BF47:BG47"/>
    <mergeCell ref="BH47:BI47"/>
    <mergeCell ref="AV47:AW47"/>
    <mergeCell ref="AX47:AY47"/>
    <mergeCell ref="F48:I48"/>
    <mergeCell ref="J48:K48"/>
    <mergeCell ref="L48:M48"/>
    <mergeCell ref="N48:O48"/>
    <mergeCell ref="P48:Q48"/>
    <mergeCell ref="AN47:AO47"/>
    <mergeCell ref="AP47:AQ47"/>
    <mergeCell ref="AR47:AS47"/>
    <mergeCell ref="AT47:AU47"/>
    <mergeCell ref="AB47:AC47"/>
    <mergeCell ref="AD47:AE47"/>
    <mergeCell ref="AF47:AG47"/>
    <mergeCell ref="AH47:AI47"/>
    <mergeCell ref="AJ47:AK47"/>
    <mergeCell ref="AL47:AM47"/>
    <mergeCell ref="P47:Q47"/>
    <mergeCell ref="R47:S47"/>
    <mergeCell ref="AD48:AE48"/>
    <mergeCell ref="AF48:AG48"/>
    <mergeCell ref="AH48:AI48"/>
    <mergeCell ref="AJ48:AK48"/>
    <mergeCell ref="AL48:AM48"/>
    <mergeCell ref="AN48:AO48"/>
    <mergeCell ref="R48:S48"/>
    <mergeCell ref="T48:U48"/>
    <mergeCell ref="V48:W48"/>
    <mergeCell ref="X48:Y48"/>
    <mergeCell ref="Z48:AA48"/>
    <mergeCell ref="AB48:AC48"/>
    <mergeCell ref="BB48:BC48"/>
    <mergeCell ref="BD48:BE48"/>
    <mergeCell ref="BF48:BG48"/>
    <mergeCell ref="BH48:BI48"/>
    <mergeCell ref="AP48:AQ48"/>
    <mergeCell ref="AR48:AS48"/>
    <mergeCell ref="AT48:AU48"/>
    <mergeCell ref="AV48:AW48"/>
    <mergeCell ref="AX48:AY48"/>
    <mergeCell ref="AZ48:BA48"/>
  </mergeCells>
  <conditionalFormatting sqref="L10:AW10">
    <cfRule type="colorScale" priority="1">
      <colorScale>
        <cfvo type="min"/>
        <cfvo type="max"/>
        <color rgb="FFFF7128"/>
        <color rgb="FFFFEF9C"/>
      </colorScale>
    </cfRule>
  </conditionalFormatting>
  <dataValidations disablePrompts="1" count="1">
    <dataValidation type="list" allowBlank="1" showInputMessage="1" showErrorMessage="1" sqref="B9:D10" xr:uid="{89C5FF67-5260-4949-B5AC-2030459DEDFD}">
      <formula1>$A$9:$A$13</formula1>
    </dataValidation>
  </dataValidations>
  <pageMargins left="0.98425196850393704" right="0.98425196850393704" top="1.0629921259842521" bottom="1.1023622047244095" header="0" footer="0"/>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5"/>
  <sheetViews>
    <sheetView view="pageBreakPreview" zoomScaleNormal="100" zoomScaleSheetLayoutView="100" workbookViewId="0">
      <selection sqref="A1:B1"/>
    </sheetView>
  </sheetViews>
  <sheetFormatPr defaultRowHeight="15.5"/>
  <cols>
    <col min="1" max="1" width="6.7265625" style="117" customWidth="1"/>
    <col min="2" max="2" width="104" style="117" customWidth="1"/>
    <col min="3" max="256" width="9.1796875" style="117"/>
    <col min="257" max="257" width="131.7265625" style="117" customWidth="1"/>
    <col min="258" max="512" width="9.1796875" style="117"/>
    <col min="513" max="513" width="131.7265625" style="117" customWidth="1"/>
    <col min="514" max="768" width="9.1796875" style="117"/>
    <col min="769" max="769" width="131.7265625" style="117" customWidth="1"/>
    <col min="770" max="1024" width="9.1796875" style="117"/>
    <col min="1025" max="1025" width="131.7265625" style="117" customWidth="1"/>
    <col min="1026" max="1280" width="9.1796875" style="117"/>
    <col min="1281" max="1281" width="131.7265625" style="117" customWidth="1"/>
    <col min="1282" max="1536" width="9.1796875" style="117"/>
    <col min="1537" max="1537" width="131.7265625" style="117" customWidth="1"/>
    <col min="1538" max="1792" width="9.1796875" style="117"/>
    <col min="1793" max="1793" width="131.7265625" style="117" customWidth="1"/>
    <col min="1794" max="2048" width="9.1796875" style="117"/>
    <col min="2049" max="2049" width="131.7265625" style="117" customWidth="1"/>
    <col min="2050" max="2304" width="9.1796875" style="117"/>
    <col min="2305" max="2305" width="131.7265625" style="117" customWidth="1"/>
    <col min="2306" max="2560" width="9.1796875" style="117"/>
    <col min="2561" max="2561" width="131.7265625" style="117" customWidth="1"/>
    <col min="2562" max="2816" width="9.1796875" style="117"/>
    <col min="2817" max="2817" width="131.7265625" style="117" customWidth="1"/>
    <col min="2818" max="3072" width="9.1796875" style="117"/>
    <col min="3073" max="3073" width="131.7265625" style="117" customWidth="1"/>
    <col min="3074" max="3328" width="9.1796875" style="117"/>
    <col min="3329" max="3329" width="131.7265625" style="117" customWidth="1"/>
    <col min="3330" max="3584" width="9.1796875" style="117"/>
    <col min="3585" max="3585" width="131.7265625" style="117" customWidth="1"/>
    <col min="3586" max="3840" width="9.1796875" style="117"/>
    <col min="3841" max="3841" width="131.7265625" style="117" customWidth="1"/>
    <col min="3842" max="4096" width="9.1796875" style="117"/>
    <col min="4097" max="4097" width="131.7265625" style="117" customWidth="1"/>
    <col min="4098" max="4352" width="9.1796875" style="117"/>
    <col min="4353" max="4353" width="131.7265625" style="117" customWidth="1"/>
    <col min="4354" max="4608" width="9.1796875" style="117"/>
    <col min="4609" max="4609" width="131.7265625" style="117" customWidth="1"/>
    <col min="4610" max="4864" width="9.1796875" style="117"/>
    <col min="4865" max="4865" width="131.7265625" style="117" customWidth="1"/>
    <col min="4866" max="5120" width="9.1796875" style="117"/>
    <col min="5121" max="5121" width="131.7265625" style="117" customWidth="1"/>
    <col min="5122" max="5376" width="9.1796875" style="117"/>
    <col min="5377" max="5377" width="131.7265625" style="117" customWidth="1"/>
    <col min="5378" max="5632" width="9.1796875" style="117"/>
    <col min="5633" max="5633" width="131.7265625" style="117" customWidth="1"/>
    <col min="5634" max="5888" width="9.1796875" style="117"/>
    <col min="5889" max="5889" width="131.7265625" style="117" customWidth="1"/>
    <col min="5890" max="6144" width="9.1796875" style="117"/>
    <col min="6145" max="6145" width="131.7265625" style="117" customWidth="1"/>
    <col min="6146" max="6400" width="9.1796875" style="117"/>
    <col min="6401" max="6401" width="131.7265625" style="117" customWidth="1"/>
    <col min="6402" max="6656" width="9.1796875" style="117"/>
    <col min="6657" max="6657" width="131.7265625" style="117" customWidth="1"/>
    <col min="6658" max="6912" width="9.1796875" style="117"/>
    <col min="6913" max="6913" width="131.7265625" style="117" customWidth="1"/>
    <col min="6914" max="7168" width="9.1796875" style="117"/>
    <col min="7169" max="7169" width="131.7265625" style="117" customWidth="1"/>
    <col min="7170" max="7424" width="9.1796875" style="117"/>
    <col min="7425" max="7425" width="131.7265625" style="117" customWidth="1"/>
    <col min="7426" max="7680" width="9.1796875" style="117"/>
    <col min="7681" max="7681" width="131.7265625" style="117" customWidth="1"/>
    <col min="7682" max="7936" width="9.1796875" style="117"/>
    <col min="7937" max="7937" width="131.7265625" style="117" customWidth="1"/>
    <col min="7938" max="8192" width="9.1796875" style="117"/>
    <col min="8193" max="8193" width="131.7265625" style="117" customWidth="1"/>
    <col min="8194" max="8448" width="9.1796875" style="117"/>
    <col min="8449" max="8449" width="131.7265625" style="117" customWidth="1"/>
    <col min="8450" max="8704" width="9.1796875" style="117"/>
    <col min="8705" max="8705" width="131.7265625" style="117" customWidth="1"/>
    <col min="8706" max="8960" width="9.1796875" style="117"/>
    <col min="8961" max="8961" width="131.7265625" style="117" customWidth="1"/>
    <col min="8962" max="9216" width="9.1796875" style="117"/>
    <col min="9217" max="9217" width="131.7265625" style="117" customWidth="1"/>
    <col min="9218" max="9472" width="9.1796875" style="117"/>
    <col min="9473" max="9473" width="131.7265625" style="117" customWidth="1"/>
    <col min="9474" max="9728" width="9.1796875" style="117"/>
    <col min="9729" max="9729" width="131.7265625" style="117" customWidth="1"/>
    <col min="9730" max="9984" width="9.1796875" style="117"/>
    <col min="9985" max="9985" width="131.7265625" style="117" customWidth="1"/>
    <col min="9986" max="10240" width="9.1796875" style="117"/>
    <col min="10241" max="10241" width="131.7265625" style="117" customWidth="1"/>
    <col min="10242" max="10496" width="9.1796875" style="117"/>
    <col min="10497" max="10497" width="131.7265625" style="117" customWidth="1"/>
    <col min="10498" max="10752" width="9.1796875" style="117"/>
    <col min="10753" max="10753" width="131.7265625" style="117" customWidth="1"/>
    <col min="10754" max="11008" width="9.1796875" style="117"/>
    <col min="11009" max="11009" width="131.7265625" style="117" customWidth="1"/>
    <col min="11010" max="11264" width="9.1796875" style="117"/>
    <col min="11265" max="11265" width="131.7265625" style="117" customWidth="1"/>
    <col min="11266" max="11520" width="9.1796875" style="117"/>
    <col min="11521" max="11521" width="131.7265625" style="117" customWidth="1"/>
    <col min="11522" max="11776" width="9.1796875" style="117"/>
    <col min="11777" max="11777" width="131.7265625" style="117" customWidth="1"/>
    <col min="11778" max="12032" width="9.1796875" style="117"/>
    <col min="12033" max="12033" width="131.7265625" style="117" customWidth="1"/>
    <col min="12034" max="12288" width="9.1796875" style="117"/>
    <col min="12289" max="12289" width="131.7265625" style="117" customWidth="1"/>
    <col min="12290" max="12544" width="9.1796875" style="117"/>
    <col min="12545" max="12545" width="131.7265625" style="117" customWidth="1"/>
    <col min="12546" max="12800" width="9.1796875" style="117"/>
    <col min="12801" max="12801" width="131.7265625" style="117" customWidth="1"/>
    <col min="12802" max="13056" width="9.1796875" style="117"/>
    <col min="13057" max="13057" width="131.7265625" style="117" customWidth="1"/>
    <col min="13058" max="13312" width="9.1796875" style="117"/>
    <col min="13313" max="13313" width="131.7265625" style="117" customWidth="1"/>
    <col min="13314" max="13568" width="9.1796875" style="117"/>
    <col min="13569" max="13569" width="131.7265625" style="117" customWidth="1"/>
    <col min="13570" max="13824" width="9.1796875" style="117"/>
    <col min="13825" max="13825" width="131.7265625" style="117" customWidth="1"/>
    <col min="13826" max="14080" width="9.1796875" style="117"/>
    <col min="14081" max="14081" width="131.7265625" style="117" customWidth="1"/>
    <col min="14082" max="14336" width="9.1796875" style="117"/>
    <col min="14337" max="14337" width="131.7265625" style="117" customWidth="1"/>
    <col min="14338" max="14592" width="9.1796875" style="117"/>
    <col min="14593" max="14593" width="131.7265625" style="117" customWidth="1"/>
    <col min="14594" max="14848" width="9.1796875" style="117"/>
    <col min="14849" max="14849" width="131.7265625" style="117" customWidth="1"/>
    <col min="14850" max="15104" width="9.1796875" style="117"/>
    <col min="15105" max="15105" width="131.7265625" style="117" customWidth="1"/>
    <col min="15106" max="15360" width="9.1796875" style="117"/>
    <col min="15361" max="15361" width="131.7265625" style="117" customWidth="1"/>
    <col min="15362" max="15616" width="9.1796875" style="117"/>
    <col min="15617" max="15617" width="131.7265625" style="117" customWidth="1"/>
    <col min="15618" max="15872" width="9.1796875" style="117"/>
    <col min="15873" max="15873" width="131.7265625" style="117" customWidth="1"/>
    <col min="15874" max="16128" width="9.1796875" style="117"/>
    <col min="16129" max="16129" width="131.7265625" style="117" customWidth="1"/>
    <col min="16130" max="16384" width="9.1796875" style="117"/>
  </cols>
  <sheetData>
    <row r="1" spans="1:2" ht="29.25" customHeight="1">
      <c r="A1" s="229" t="s">
        <v>82</v>
      </c>
      <c r="B1" s="229"/>
    </row>
    <row r="2" spans="1:2" ht="42.75" customHeight="1">
      <c r="A2" s="143" t="s">
        <v>99</v>
      </c>
      <c r="B2" s="143" t="s">
        <v>171</v>
      </c>
    </row>
    <row r="3" spans="1:2" ht="15" customHeight="1">
      <c r="A3" s="144"/>
      <c r="B3" s="116"/>
    </row>
    <row r="4" spans="1:2" s="145" customFormat="1" ht="14">
      <c r="A4" s="143" t="s">
        <v>100</v>
      </c>
      <c r="B4" s="143" t="s">
        <v>172</v>
      </c>
    </row>
    <row r="5" spans="1:2" s="145" customFormat="1" ht="14">
      <c r="A5" s="143"/>
      <c r="B5" s="143"/>
    </row>
    <row r="6" spans="1:2" s="145" customFormat="1" ht="28.5" customHeight="1">
      <c r="A6" s="146" t="s">
        <v>101</v>
      </c>
      <c r="B6" s="147" t="s">
        <v>173</v>
      </c>
    </row>
    <row r="7" spans="1:2" s="145" customFormat="1" ht="14">
      <c r="A7" s="146"/>
      <c r="B7" s="147"/>
    </row>
    <row r="8" spans="1:2" s="145" customFormat="1" ht="28">
      <c r="A8" s="146" t="s">
        <v>102</v>
      </c>
      <c r="B8" s="147" t="s">
        <v>174</v>
      </c>
    </row>
    <row r="9" spans="1:2" s="145" customFormat="1" ht="14">
      <c r="A9" s="146"/>
      <c r="B9" s="147"/>
    </row>
    <row r="10" spans="1:2" s="145" customFormat="1" ht="28">
      <c r="A10" s="146" t="s">
        <v>103</v>
      </c>
      <c r="B10" s="147" t="s">
        <v>175</v>
      </c>
    </row>
    <row r="11" spans="1:2" s="145" customFormat="1" ht="14">
      <c r="A11" s="146"/>
      <c r="B11" s="147"/>
    </row>
    <row r="12" spans="1:2" s="145" customFormat="1" ht="42">
      <c r="A12" s="146" t="s">
        <v>104</v>
      </c>
      <c r="B12" s="147" t="s">
        <v>176</v>
      </c>
    </row>
    <row r="13" spans="1:2" s="145" customFormat="1" ht="14">
      <c r="A13" s="146"/>
      <c r="B13" s="147"/>
    </row>
    <row r="14" spans="1:2" s="145" customFormat="1" ht="28">
      <c r="A14" s="146" t="s">
        <v>105</v>
      </c>
      <c r="B14" s="147" t="s">
        <v>177</v>
      </c>
    </row>
    <row r="15" spans="1:2" s="145" customFormat="1" ht="14">
      <c r="A15" s="146"/>
      <c r="B15" s="147"/>
    </row>
    <row r="16" spans="1:2" s="145" customFormat="1" ht="28">
      <c r="A16" s="146" t="s">
        <v>106</v>
      </c>
      <c r="B16" s="147" t="s">
        <v>178</v>
      </c>
    </row>
    <row r="17" spans="1:2" s="145" customFormat="1" ht="14">
      <c r="A17" s="146"/>
      <c r="B17" s="147"/>
    </row>
    <row r="18" spans="1:2" s="145" customFormat="1" ht="28">
      <c r="A18" s="146" t="s">
        <v>107</v>
      </c>
      <c r="B18" s="147" t="s">
        <v>179</v>
      </c>
    </row>
    <row r="19" spans="1:2" s="145" customFormat="1" ht="14">
      <c r="A19" s="146"/>
      <c r="B19" s="147"/>
    </row>
    <row r="20" spans="1:2" s="145" customFormat="1" ht="42">
      <c r="A20" s="146" t="s">
        <v>108</v>
      </c>
      <c r="B20" s="147" t="s">
        <v>180</v>
      </c>
    </row>
    <row r="21" spans="1:2" s="145" customFormat="1" ht="14">
      <c r="A21" s="146"/>
      <c r="B21" s="147"/>
    </row>
    <row r="22" spans="1:2" s="145" customFormat="1" ht="28.5" customHeight="1">
      <c r="A22" s="146" t="s">
        <v>109</v>
      </c>
      <c r="B22" s="147" t="s">
        <v>181</v>
      </c>
    </row>
    <row r="23" spans="1:2" s="145" customFormat="1" ht="14">
      <c r="A23" s="146"/>
      <c r="B23" s="147"/>
    </row>
    <row r="24" spans="1:2" s="145" customFormat="1" ht="27.75" customHeight="1">
      <c r="A24" s="146" t="s">
        <v>110</v>
      </c>
      <c r="B24" s="147" t="s">
        <v>182</v>
      </c>
    </row>
    <row r="25" spans="1:2" s="145" customFormat="1" ht="14">
      <c r="A25" s="146"/>
      <c r="B25" s="147"/>
    </row>
    <row r="26" spans="1:2" s="145" customFormat="1" ht="28">
      <c r="A26" s="146" t="s">
        <v>111</v>
      </c>
      <c r="B26" s="147" t="s">
        <v>183</v>
      </c>
    </row>
    <row r="27" spans="1:2" s="145" customFormat="1" ht="14">
      <c r="A27" s="148"/>
    </row>
    <row r="28" spans="1:2" s="145" customFormat="1" ht="14"/>
    <row r="29" spans="1:2" s="145" customFormat="1" ht="14"/>
    <row r="30" spans="1:2" s="145" customFormat="1" ht="14"/>
    <row r="31" spans="1:2" s="145" customFormat="1" ht="14"/>
    <row r="32" spans="1:2" s="145" customFormat="1" ht="14"/>
    <row r="33" s="145" customFormat="1" ht="14"/>
    <row r="34" s="145" customFormat="1" ht="14"/>
    <row r="35" s="145" customFormat="1" ht="14"/>
  </sheetData>
  <mergeCells count="1">
    <mergeCell ref="A1:B1"/>
  </mergeCells>
  <pageMargins left="0.70866141732283472" right="0.70866141732283472"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theme="5" tint="0.39997558519241921"/>
    <pageSetUpPr fitToPage="1"/>
  </sheetPr>
  <dimension ref="B1:K40"/>
  <sheetViews>
    <sheetView view="pageBreakPreview" zoomScaleNormal="100" zoomScaleSheetLayoutView="100" workbookViewId="0"/>
  </sheetViews>
  <sheetFormatPr defaultRowHeight="12.5"/>
  <cols>
    <col min="1" max="1" width="2.36328125" customWidth="1"/>
    <col min="2" max="2" width="4.54296875" customWidth="1"/>
    <col min="3" max="3" width="4.26953125" customWidth="1"/>
    <col min="4" max="4" width="48.1796875" customWidth="1"/>
    <col min="5" max="5" width="5.54296875" customWidth="1"/>
    <col min="6" max="6" width="8.36328125" customWidth="1"/>
    <col min="7" max="7" width="19.26953125" customWidth="1"/>
    <col min="8" max="8" width="12.26953125" customWidth="1"/>
    <col min="9" max="9" width="14.7265625" customWidth="1"/>
    <col min="10" max="10" width="12.81640625" customWidth="1"/>
  </cols>
  <sheetData>
    <row r="1" spans="2:11" ht="6" customHeight="1">
      <c r="K1" s="32"/>
    </row>
    <row r="2" spans="2:11" ht="6.75" customHeight="1">
      <c r="B2" s="1"/>
      <c r="C2" s="1"/>
      <c r="D2" s="1"/>
      <c r="E2" s="1"/>
      <c r="F2" s="12"/>
      <c r="G2" s="13"/>
      <c r="H2" s="9"/>
      <c r="I2" s="37"/>
      <c r="J2" s="37"/>
      <c r="K2" s="32"/>
    </row>
    <row r="3" spans="2:11" ht="12.75" customHeight="1">
      <c r="B3" s="88" t="s">
        <v>17</v>
      </c>
      <c r="C3" s="29"/>
      <c r="D3" s="233" t="s">
        <v>131</v>
      </c>
      <c r="E3" s="233"/>
      <c r="F3" s="233"/>
      <c r="G3" s="233"/>
      <c r="H3" s="9"/>
      <c r="I3" s="38"/>
      <c r="J3" s="38"/>
      <c r="K3" s="39"/>
    </row>
    <row r="4" spans="2:11" ht="25.5" customHeight="1">
      <c r="B4" s="88" t="s">
        <v>34</v>
      </c>
      <c r="C4" s="29"/>
      <c r="D4" s="236" t="str">
        <f>Titulka!$L$28</f>
        <v>AL INVEST Břidličná, a.s.
Bruntálská 167,  793 51 Břidličná</v>
      </c>
      <c r="E4" s="236"/>
      <c r="F4" s="31"/>
      <c r="G4" s="80"/>
      <c r="H4" s="9"/>
    </row>
    <row r="5" spans="2:11" ht="38.25" customHeight="1">
      <c r="B5" s="88" t="s">
        <v>6</v>
      </c>
      <c r="C5" s="29"/>
      <c r="D5" s="109" t="str">
        <f>Titulka!$H$2</f>
        <v>ALFAGEN - Technologická příprava vsázky</v>
      </c>
      <c r="E5" s="31"/>
      <c r="F5" s="31"/>
      <c r="G5" s="31"/>
      <c r="H5" s="9"/>
    </row>
    <row r="6" spans="2:11" ht="12.75" customHeight="1">
      <c r="B6" s="88" t="s">
        <v>20</v>
      </c>
      <c r="C6" s="29"/>
      <c r="D6" s="237" t="s">
        <v>147</v>
      </c>
      <c r="E6" s="233"/>
      <c r="F6" s="233"/>
      <c r="G6" s="80"/>
      <c r="H6" s="9"/>
    </row>
    <row r="7" spans="2:11" ht="6.75" customHeight="1">
      <c r="B7" s="59"/>
      <c r="C7" s="2"/>
      <c r="D7" s="16"/>
      <c r="E7" s="1"/>
      <c r="F7" s="1"/>
      <c r="G7" s="12"/>
      <c r="H7" s="9"/>
      <c r="I7" s="32"/>
      <c r="J7" s="32"/>
    </row>
    <row r="8" spans="2:11" ht="9" customHeight="1">
      <c r="B8" s="59"/>
    </row>
    <row r="9" spans="2:11" ht="36" customHeight="1">
      <c r="B9" s="234" t="s">
        <v>19</v>
      </c>
      <c r="C9" s="235"/>
      <c r="D9" s="58" t="s">
        <v>7</v>
      </c>
      <c r="E9" s="58" t="s">
        <v>8</v>
      </c>
      <c r="F9" s="60" t="s">
        <v>9</v>
      </c>
      <c r="G9" s="66" t="s">
        <v>28</v>
      </c>
      <c r="H9" s="40"/>
    </row>
    <row r="10" spans="2:11" ht="13">
      <c r="B10" s="231"/>
      <c r="C10" s="232"/>
      <c r="D10" s="11"/>
      <c r="E10" s="5"/>
      <c r="F10" s="61"/>
      <c r="G10" s="6"/>
      <c r="H10" s="9"/>
    </row>
    <row r="11" spans="2:11">
      <c r="B11" s="231" t="s">
        <v>21</v>
      </c>
      <c r="C11" s="232"/>
      <c r="D11" s="8" t="s">
        <v>92</v>
      </c>
      <c r="E11" s="7" t="s">
        <v>13</v>
      </c>
      <c r="F11" s="62">
        <v>1</v>
      </c>
      <c r="G11" s="67">
        <f>LPS!$I$59</f>
        <v>0</v>
      </c>
      <c r="H11" s="41"/>
      <c r="I11" s="42"/>
      <c r="J11" s="42"/>
    </row>
    <row r="12" spans="2:11">
      <c r="B12" s="231"/>
      <c r="C12" s="232"/>
      <c r="D12" s="8"/>
      <c r="E12" s="7"/>
      <c r="F12" s="62"/>
      <c r="G12" s="67"/>
      <c r="H12" s="41"/>
      <c r="I12" s="42"/>
      <c r="J12" s="42"/>
    </row>
    <row r="13" spans="2:11">
      <c r="B13" s="231" t="s">
        <v>22</v>
      </c>
      <c r="C13" s="232"/>
      <c r="D13" s="8" t="s">
        <v>30</v>
      </c>
      <c r="E13" s="7" t="s">
        <v>13</v>
      </c>
      <c r="F13" s="62">
        <v>1</v>
      </c>
      <c r="G13" s="67">
        <f>KT!$I$113</f>
        <v>0</v>
      </c>
      <c r="H13" s="41"/>
      <c r="I13" s="42"/>
      <c r="J13" s="42"/>
    </row>
    <row r="14" spans="2:11">
      <c r="B14" s="231"/>
      <c r="C14" s="232"/>
      <c r="D14" s="8"/>
      <c r="E14" s="7"/>
      <c r="F14" s="62"/>
      <c r="G14" s="67"/>
      <c r="H14" s="41"/>
      <c r="I14" s="42"/>
      <c r="J14" s="42"/>
    </row>
    <row r="15" spans="2:11">
      <c r="B15" s="231" t="s">
        <v>23</v>
      </c>
      <c r="C15" s="232"/>
      <c r="D15" s="8" t="s">
        <v>47</v>
      </c>
      <c r="E15" s="7" t="s">
        <v>13</v>
      </c>
      <c r="F15" s="62">
        <v>1</v>
      </c>
      <c r="G15" s="67">
        <f>SP!I91</f>
        <v>0</v>
      </c>
      <c r="H15" s="41"/>
      <c r="I15" s="42"/>
      <c r="J15" s="42"/>
    </row>
    <row r="16" spans="2:11">
      <c r="B16" s="231"/>
      <c r="C16" s="232"/>
      <c r="D16" s="8"/>
      <c r="E16" s="7"/>
      <c r="F16" s="62"/>
      <c r="G16" s="67"/>
      <c r="H16" s="41"/>
      <c r="I16" s="42"/>
      <c r="J16" s="42"/>
    </row>
    <row r="17" spans="2:10">
      <c r="B17" s="231" t="s">
        <v>24</v>
      </c>
      <c r="C17" s="232"/>
      <c r="D17" s="8" t="s">
        <v>50</v>
      </c>
      <c r="E17" s="7" t="s">
        <v>13</v>
      </c>
      <c r="F17" s="62">
        <v>1</v>
      </c>
      <c r="G17" s="67">
        <f>SV!I48</f>
        <v>0</v>
      </c>
      <c r="H17" s="41"/>
      <c r="I17" s="42"/>
      <c r="J17" s="42"/>
    </row>
    <row r="18" spans="2:10">
      <c r="B18" s="231"/>
      <c r="C18" s="232"/>
      <c r="D18" s="8"/>
      <c r="E18" s="7"/>
      <c r="F18" s="62"/>
      <c r="G18" s="67"/>
      <c r="H18" s="41"/>
      <c r="I18" s="42"/>
      <c r="J18" s="42"/>
    </row>
    <row r="19" spans="2:10">
      <c r="B19" s="231" t="s">
        <v>25</v>
      </c>
      <c r="C19" s="232"/>
      <c r="D19" s="8" t="s">
        <v>53</v>
      </c>
      <c r="E19" s="7" t="s">
        <v>13</v>
      </c>
      <c r="F19" s="62">
        <v>1</v>
      </c>
      <c r="G19" s="67">
        <v>0</v>
      </c>
      <c r="H19" s="41"/>
      <c r="I19" s="42"/>
      <c r="J19" s="42"/>
    </row>
    <row r="20" spans="2:10">
      <c r="B20" s="231"/>
      <c r="C20" s="232"/>
      <c r="D20" s="8"/>
      <c r="E20" s="7"/>
      <c r="F20" s="62"/>
      <c r="G20" s="67"/>
      <c r="H20" s="41"/>
      <c r="I20" s="42"/>
      <c r="J20" s="42"/>
    </row>
    <row r="21" spans="2:10">
      <c r="B21" s="231" t="s">
        <v>26</v>
      </c>
      <c r="C21" s="232"/>
      <c r="D21" s="8" t="s">
        <v>31</v>
      </c>
      <c r="E21" s="7" t="s">
        <v>13</v>
      </c>
      <c r="F21" s="62">
        <v>1</v>
      </c>
      <c r="G21" s="67">
        <f>SUM(G11:G17)*D22</f>
        <v>0</v>
      </c>
      <c r="H21" s="41"/>
      <c r="I21" s="42"/>
      <c r="J21" s="42"/>
    </row>
    <row r="22" spans="2:10">
      <c r="B22" s="231"/>
      <c r="C22" s="232"/>
      <c r="D22" s="95">
        <v>1.4999999999999999E-2</v>
      </c>
      <c r="E22" s="7"/>
      <c r="F22" s="62"/>
      <c r="G22" s="67"/>
      <c r="H22" s="41"/>
      <c r="I22" s="42"/>
      <c r="J22" s="42"/>
    </row>
    <row r="23" spans="2:10">
      <c r="B23" s="231" t="s">
        <v>27</v>
      </c>
      <c r="C23" s="232"/>
      <c r="D23" s="44" t="s">
        <v>32</v>
      </c>
      <c r="E23" s="7" t="s">
        <v>13</v>
      </c>
      <c r="F23" s="62">
        <v>1</v>
      </c>
      <c r="G23" s="67">
        <f>SUM(G11:G17)*D24</f>
        <v>0</v>
      </c>
      <c r="H23" s="41"/>
      <c r="I23" s="42"/>
      <c r="J23" s="42"/>
    </row>
    <row r="24" spans="2:10">
      <c r="B24" s="231"/>
      <c r="C24" s="232"/>
      <c r="D24" s="84">
        <v>0.01</v>
      </c>
      <c r="E24" s="32"/>
      <c r="F24" s="62"/>
      <c r="G24" s="67"/>
      <c r="H24" s="41"/>
      <c r="I24" s="42"/>
      <c r="J24" s="42"/>
    </row>
    <row r="25" spans="2:10">
      <c r="B25" s="231" t="s">
        <v>29</v>
      </c>
      <c r="C25" s="232"/>
      <c r="D25" s="8" t="s">
        <v>33</v>
      </c>
      <c r="E25" s="7" t="s">
        <v>13</v>
      </c>
      <c r="F25" s="62">
        <v>1</v>
      </c>
      <c r="G25" s="67">
        <f>SUM(G11:G17)*D26</f>
        <v>0</v>
      </c>
      <c r="H25" s="41"/>
      <c r="I25" s="42"/>
      <c r="J25" s="42"/>
    </row>
    <row r="26" spans="2:10">
      <c r="B26" s="242"/>
      <c r="C26" s="243"/>
      <c r="D26" s="134">
        <v>0.01</v>
      </c>
      <c r="E26" s="135"/>
      <c r="F26" s="132"/>
      <c r="G26" s="133"/>
      <c r="H26" s="69"/>
    </row>
    <row r="27" spans="2:10" ht="13" thickBot="1">
      <c r="B27" s="238"/>
      <c r="C27" s="239"/>
      <c r="D27" s="85"/>
      <c r="E27" s="21"/>
      <c r="F27" s="65"/>
      <c r="G27" s="70"/>
      <c r="H27" s="69"/>
    </row>
    <row r="28" spans="2:10" ht="6.75" customHeight="1">
      <c r="B28" s="240"/>
      <c r="C28" s="241"/>
      <c r="D28" s="17"/>
      <c r="E28" s="18"/>
      <c r="F28" s="63"/>
      <c r="G28" s="19"/>
      <c r="H28" s="9"/>
    </row>
    <row r="29" spans="2:10" ht="13">
      <c r="B29" s="231"/>
      <c r="C29" s="232"/>
      <c r="D29" s="45" t="s">
        <v>55</v>
      </c>
      <c r="E29" s="46"/>
      <c r="F29" s="64"/>
      <c r="G29" s="68">
        <f>SUM(G11:G25)</f>
        <v>0</v>
      </c>
      <c r="H29" s="43"/>
    </row>
    <row r="30" spans="2:10" ht="5.25" customHeight="1" thickBot="1">
      <c r="B30" s="244"/>
      <c r="C30" s="245"/>
      <c r="D30" s="28"/>
      <c r="E30" s="28"/>
      <c r="F30" s="35"/>
      <c r="G30" s="28"/>
      <c r="H30" s="43"/>
    </row>
    <row r="31" spans="2:10" ht="4.5" customHeight="1">
      <c r="B31" s="246"/>
      <c r="C31" s="247"/>
      <c r="D31" s="27"/>
      <c r="E31" s="27"/>
      <c r="F31" s="36"/>
      <c r="G31" s="27"/>
    </row>
    <row r="32" spans="2:10">
      <c r="B32" s="231"/>
      <c r="C32" s="232"/>
      <c r="D32" s="17" t="s">
        <v>77</v>
      </c>
      <c r="E32" s="18"/>
      <c r="F32" s="63"/>
      <c r="G32" s="67">
        <f>G29*0.21</f>
        <v>0</v>
      </c>
    </row>
    <row r="33" spans="2:7" ht="5.25" customHeight="1" thickBot="1">
      <c r="B33" s="238"/>
      <c r="C33" s="239"/>
      <c r="D33" s="20"/>
      <c r="E33" s="21"/>
      <c r="F33" s="65"/>
      <c r="G33" s="22"/>
    </row>
    <row r="34" spans="2:7" ht="3.75" customHeight="1">
      <c r="B34" s="240"/>
      <c r="C34" s="241"/>
      <c r="D34" s="17"/>
      <c r="E34" s="18"/>
      <c r="F34" s="63"/>
      <c r="G34" s="19"/>
    </row>
    <row r="35" spans="2:7" ht="13.5" customHeight="1">
      <c r="B35" s="231"/>
      <c r="C35" s="232"/>
      <c r="D35" s="45" t="s">
        <v>56</v>
      </c>
      <c r="E35" s="46"/>
      <c r="F35" s="64"/>
      <c r="G35" s="68">
        <f>SUM(G28:G32)</f>
        <v>0</v>
      </c>
    </row>
    <row r="36" spans="2:7" ht="6.75" customHeight="1" thickBot="1">
      <c r="B36" s="244"/>
      <c r="C36" s="245"/>
      <c r="D36" s="28"/>
      <c r="E36" s="28"/>
      <c r="F36" s="28"/>
      <c r="G36" s="35"/>
    </row>
    <row r="37" spans="2:7">
      <c r="B37" s="31"/>
      <c r="C37" s="31"/>
      <c r="D37" s="32"/>
      <c r="F37" s="33"/>
    </row>
    <row r="38" spans="2:7" ht="48" customHeight="1">
      <c r="B38" s="230"/>
      <c r="C38" s="230"/>
      <c r="D38" s="230"/>
      <c r="E38" s="230"/>
      <c r="F38" s="230"/>
      <c r="G38" s="230"/>
    </row>
    <row r="39" spans="2:7">
      <c r="B39" s="31"/>
      <c r="C39" s="31"/>
      <c r="D39" s="32"/>
      <c r="F39" s="33"/>
    </row>
    <row r="40" spans="2:7">
      <c r="B40" s="31"/>
      <c r="C40" s="31"/>
      <c r="D40" s="32"/>
      <c r="F40" s="33"/>
    </row>
  </sheetData>
  <mergeCells count="32">
    <mergeCell ref="B36:C36"/>
    <mergeCell ref="B30:C30"/>
    <mergeCell ref="B31:C31"/>
    <mergeCell ref="B32:C32"/>
    <mergeCell ref="B33:C33"/>
    <mergeCell ref="B34:C34"/>
    <mergeCell ref="B27:C27"/>
    <mergeCell ref="B28:C28"/>
    <mergeCell ref="B29:C29"/>
    <mergeCell ref="B35:C35"/>
    <mergeCell ref="B26:C26"/>
    <mergeCell ref="B21:C21"/>
    <mergeCell ref="B22:C22"/>
    <mergeCell ref="B23:C23"/>
    <mergeCell ref="B24:C24"/>
    <mergeCell ref="B25:C25"/>
    <mergeCell ref="B38:G38"/>
    <mergeCell ref="B12:C12"/>
    <mergeCell ref="B15:C15"/>
    <mergeCell ref="B16:C16"/>
    <mergeCell ref="D3:G3"/>
    <mergeCell ref="B9:C9"/>
    <mergeCell ref="D4:E4"/>
    <mergeCell ref="B10:C10"/>
    <mergeCell ref="B11:C11"/>
    <mergeCell ref="D6:F6"/>
    <mergeCell ref="B13:C13"/>
    <mergeCell ref="B14:C14"/>
    <mergeCell ref="B17:C17"/>
    <mergeCell ref="B19:C19"/>
    <mergeCell ref="B20:C20"/>
    <mergeCell ref="B18:C18"/>
  </mergeCells>
  <phoneticPr fontId="9" type="noConversion"/>
  <pageMargins left="0.98425196850393704" right="0.47244094488188981" top="0.78740157480314965" bottom="0.27559055118110237" header="0.6692913385826772" footer="0.23622047244094491"/>
  <pageSetup paperSize="9" scale="98" orientation="portrait" r:id="rId1"/>
  <headerFooter alignWithMargins="0">
    <oddFooter>&amp;C&amp;"Times New Roman,Obyčejné"&amp;12Stránka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B1:K281"/>
  <sheetViews>
    <sheetView view="pageBreakPreview" zoomScaleNormal="100" zoomScaleSheetLayoutView="100" workbookViewId="0">
      <selection activeCell="D56" sqref="D56"/>
    </sheetView>
  </sheetViews>
  <sheetFormatPr defaultRowHeight="12.5"/>
  <cols>
    <col min="1" max="1" width="2.36328125" customWidth="1"/>
    <col min="2" max="2" width="6.1796875" customWidth="1"/>
    <col min="3" max="3" width="10.1796875" customWidth="1"/>
    <col min="4" max="4" width="46.36328125" customWidth="1"/>
    <col min="5" max="5" width="5.26953125" customWidth="1"/>
    <col min="6" max="6" width="11.81640625" style="57" customWidth="1"/>
    <col min="7" max="7" width="12.26953125" customWidth="1"/>
    <col min="8" max="8" width="12.36328125" customWidth="1"/>
    <col min="9" max="9" width="14" customWidth="1"/>
    <col min="10" max="10" width="14.36328125" style="163" customWidth="1"/>
    <col min="11" max="11" width="14.26953125" customWidth="1"/>
  </cols>
  <sheetData>
    <row r="1" spans="2:11" ht="24.75" customHeight="1">
      <c r="B1" s="86" t="s">
        <v>17</v>
      </c>
      <c r="C1" s="97"/>
      <c r="D1" s="80" t="str">
        <f>Rekapitulace!D3</f>
        <v>2025/104</v>
      </c>
      <c r="E1" s="80"/>
      <c r="F1" s="51">
        <v>0</v>
      </c>
      <c r="G1" s="80"/>
      <c r="H1" s="80"/>
      <c r="I1" s="80"/>
      <c r="K1" s="80"/>
    </row>
    <row r="2" spans="2:11" ht="37.5" customHeight="1">
      <c r="B2" s="86" t="s">
        <v>34</v>
      </c>
      <c r="C2" s="97"/>
      <c r="D2" s="236" t="str">
        <f>Rekapitulace!D4</f>
        <v>AL INVEST Břidličná, a.s.
Bruntálská 167,  793 51 Břidličná</v>
      </c>
      <c r="E2" s="236"/>
      <c r="F2" s="51">
        <v>0</v>
      </c>
      <c r="G2" s="80"/>
      <c r="H2" s="80"/>
      <c r="I2" s="80"/>
      <c r="K2" s="80"/>
    </row>
    <row r="3" spans="2:11" ht="37.5" customHeight="1">
      <c r="B3" s="86" t="s">
        <v>6</v>
      </c>
      <c r="C3" s="97"/>
      <c r="D3" s="236" t="str">
        <f>Rekapitulace!D5</f>
        <v>ALFAGEN - Technologická příprava vsázky</v>
      </c>
      <c r="E3" s="236"/>
      <c r="F3" s="51">
        <v>0</v>
      </c>
      <c r="G3" s="80"/>
      <c r="H3" s="80"/>
      <c r="I3" s="80"/>
      <c r="K3" s="80"/>
    </row>
    <row r="4" spans="2:11" ht="12.75" customHeight="1">
      <c r="B4" s="87" t="s">
        <v>20</v>
      </c>
      <c r="C4" s="29"/>
      <c r="D4" s="1" t="s">
        <v>92</v>
      </c>
      <c r="E4" s="1"/>
      <c r="F4" s="51">
        <v>0</v>
      </c>
      <c r="G4" s="1"/>
      <c r="H4" s="1"/>
      <c r="I4" s="1"/>
      <c r="K4" s="1"/>
    </row>
    <row r="5" spans="2:11" ht="12.75" customHeight="1">
      <c r="B5" s="2"/>
      <c r="C5" s="2"/>
      <c r="D5" s="16"/>
      <c r="E5" s="1"/>
      <c r="F5" s="51">
        <v>0</v>
      </c>
      <c r="G5" s="12"/>
      <c r="H5" s="14"/>
      <c r="I5" s="12"/>
      <c r="K5" s="12"/>
    </row>
    <row r="6" spans="2:11" ht="9" customHeight="1">
      <c r="F6" s="50">
        <v>0</v>
      </c>
      <c r="J6" s="164"/>
    </row>
    <row r="7" spans="2:11" ht="36" customHeight="1">
      <c r="B7" s="3" t="s">
        <v>184</v>
      </c>
      <c r="C7" s="151" t="s">
        <v>185</v>
      </c>
      <c r="D7" s="3" t="s">
        <v>186</v>
      </c>
      <c r="E7" s="3" t="s">
        <v>8</v>
      </c>
      <c r="F7" s="48" t="s">
        <v>9</v>
      </c>
      <c r="G7" s="10" t="s">
        <v>15</v>
      </c>
      <c r="H7" s="10" t="s">
        <v>16</v>
      </c>
      <c r="I7" s="4" t="s">
        <v>10</v>
      </c>
      <c r="J7" s="165" t="s">
        <v>517</v>
      </c>
      <c r="K7" s="152" t="s">
        <v>187</v>
      </c>
    </row>
    <row r="8" spans="2:11" ht="13">
      <c r="B8" s="7"/>
      <c r="C8" s="7"/>
      <c r="D8" s="47" t="s">
        <v>84</v>
      </c>
      <c r="E8" s="7"/>
      <c r="F8" s="52">
        <v>0</v>
      </c>
      <c r="G8" s="7"/>
      <c r="H8" s="7"/>
      <c r="I8" s="7"/>
      <c r="J8" s="166"/>
      <c r="K8" s="7"/>
    </row>
    <row r="9" spans="2:11">
      <c r="B9" s="7" t="s">
        <v>210</v>
      </c>
      <c r="C9" s="7" t="s">
        <v>359</v>
      </c>
      <c r="D9" s="30" t="s">
        <v>522</v>
      </c>
      <c r="E9" s="7" t="s">
        <v>12</v>
      </c>
      <c r="F9" s="53">
        <v>48</v>
      </c>
      <c r="G9" s="15"/>
      <c r="H9" s="15"/>
      <c r="I9" s="96">
        <f t="shared" ref="I9:I29" si="0">F9*(G9+H9)</f>
        <v>0</v>
      </c>
      <c r="J9" s="167" t="s">
        <v>518</v>
      </c>
      <c r="K9" s="155" t="s">
        <v>357</v>
      </c>
    </row>
    <row r="10" spans="2:11" ht="84.75" customHeight="1">
      <c r="B10" s="7"/>
      <c r="C10" s="7"/>
      <c r="D10" s="158" t="s">
        <v>452</v>
      </c>
      <c r="E10" s="7"/>
      <c r="F10" s="53"/>
      <c r="G10" s="15"/>
      <c r="H10" s="15"/>
      <c r="I10" s="96"/>
      <c r="J10" s="168"/>
      <c r="K10" s="155"/>
    </row>
    <row r="11" spans="2:11">
      <c r="B11" s="7" t="s">
        <v>213</v>
      </c>
      <c r="C11" s="7" t="s">
        <v>360</v>
      </c>
      <c r="D11" s="30" t="s">
        <v>85</v>
      </c>
      <c r="E11" s="7" t="s">
        <v>11</v>
      </c>
      <c r="F11" s="49">
        <v>81</v>
      </c>
      <c r="G11" s="15"/>
      <c r="H11" s="15"/>
      <c r="I11" s="96">
        <f t="shared" si="0"/>
        <v>0</v>
      </c>
      <c r="J11" s="167" t="s">
        <v>518</v>
      </c>
      <c r="K11" s="155" t="s">
        <v>357</v>
      </c>
    </row>
    <row r="12" spans="2:11" ht="69">
      <c r="B12" s="7"/>
      <c r="C12" s="7"/>
      <c r="D12" s="158" t="s">
        <v>450</v>
      </c>
      <c r="E12" s="7"/>
      <c r="F12" s="49"/>
      <c r="G12" s="15"/>
      <c r="H12" s="15"/>
      <c r="I12" s="96"/>
      <c r="J12" s="168"/>
      <c r="K12" s="155"/>
    </row>
    <row r="13" spans="2:11">
      <c r="B13" s="7" t="s">
        <v>214</v>
      </c>
      <c r="C13" s="7" t="s">
        <v>361</v>
      </c>
      <c r="D13" s="30" t="s">
        <v>453</v>
      </c>
      <c r="E13" s="7" t="s">
        <v>11</v>
      </c>
      <c r="F13" s="53">
        <v>1200</v>
      </c>
      <c r="G13" s="15"/>
      <c r="H13" s="15"/>
      <c r="I13" s="96">
        <f t="shared" si="0"/>
        <v>0</v>
      </c>
      <c r="J13" s="168" t="s">
        <v>518</v>
      </c>
      <c r="K13" s="155" t="s">
        <v>357</v>
      </c>
    </row>
    <row r="14" spans="2:11" ht="80.5">
      <c r="B14" s="7"/>
      <c r="C14" s="7"/>
      <c r="D14" s="158" t="s">
        <v>454</v>
      </c>
      <c r="E14" s="7"/>
      <c r="F14" s="53"/>
      <c r="G14" s="15"/>
      <c r="H14" s="15"/>
      <c r="I14" s="96"/>
      <c r="J14" s="167"/>
      <c r="K14" s="155"/>
    </row>
    <row r="15" spans="2:11">
      <c r="B15" s="7" t="s">
        <v>215</v>
      </c>
      <c r="C15" s="7" t="s">
        <v>362</v>
      </c>
      <c r="D15" s="30" t="s">
        <v>114</v>
      </c>
      <c r="E15" s="7" t="s">
        <v>12</v>
      </c>
      <c r="F15" s="53">
        <v>230</v>
      </c>
      <c r="G15" s="15"/>
      <c r="H15" s="15"/>
      <c r="I15" s="96">
        <f t="shared" si="0"/>
        <v>0</v>
      </c>
      <c r="J15" s="168" t="s">
        <v>518</v>
      </c>
      <c r="K15" s="155" t="s">
        <v>357</v>
      </c>
    </row>
    <row r="16" spans="2:11" ht="85.5" customHeight="1">
      <c r="B16" s="7"/>
      <c r="C16" s="7"/>
      <c r="D16" s="158" t="s">
        <v>455</v>
      </c>
      <c r="E16" s="7"/>
      <c r="F16" s="53"/>
      <c r="G16" s="15"/>
      <c r="H16" s="15"/>
      <c r="I16" s="96"/>
      <c r="J16" s="167"/>
      <c r="K16" s="155"/>
    </row>
    <row r="17" spans="2:11">
      <c r="B17" s="7" t="s">
        <v>216</v>
      </c>
      <c r="C17" s="7" t="s">
        <v>363</v>
      </c>
      <c r="D17" s="30" t="s">
        <v>115</v>
      </c>
      <c r="E17" s="7" t="s">
        <v>12</v>
      </c>
      <c r="F17" s="53">
        <v>28</v>
      </c>
      <c r="G17" s="15"/>
      <c r="H17" s="15"/>
      <c r="I17" s="96">
        <f t="shared" si="0"/>
        <v>0</v>
      </c>
      <c r="J17" s="168" t="s">
        <v>518</v>
      </c>
      <c r="K17" s="155" t="s">
        <v>357</v>
      </c>
    </row>
    <row r="18" spans="2:11" ht="92">
      <c r="B18" s="7"/>
      <c r="C18" s="7"/>
      <c r="D18" s="158" t="s">
        <v>456</v>
      </c>
      <c r="E18" s="7"/>
      <c r="F18" s="53"/>
      <c r="G18" s="15"/>
      <c r="H18" s="15"/>
      <c r="I18" s="96"/>
      <c r="J18" s="167"/>
      <c r="K18" s="155"/>
    </row>
    <row r="19" spans="2:11">
      <c r="B19" s="7" t="s">
        <v>217</v>
      </c>
      <c r="C19" s="7" t="s">
        <v>364</v>
      </c>
      <c r="D19" s="30" t="s">
        <v>86</v>
      </c>
      <c r="E19" s="7" t="s">
        <v>12</v>
      </c>
      <c r="F19" s="53">
        <v>430</v>
      </c>
      <c r="G19" s="15"/>
      <c r="H19" s="15"/>
      <c r="I19" s="96">
        <f t="shared" si="0"/>
        <v>0</v>
      </c>
      <c r="J19" s="169" t="s">
        <v>518</v>
      </c>
      <c r="K19" s="155" t="s">
        <v>357</v>
      </c>
    </row>
    <row r="20" spans="2:11" ht="92">
      <c r="B20" s="7"/>
      <c r="C20" s="7"/>
      <c r="D20" s="158" t="s">
        <v>457</v>
      </c>
      <c r="E20" s="7"/>
      <c r="F20" s="53"/>
      <c r="G20" s="15"/>
      <c r="H20" s="15"/>
      <c r="I20" s="96"/>
      <c r="K20" s="155"/>
    </row>
    <row r="21" spans="2:11">
      <c r="B21" s="7" t="s">
        <v>218</v>
      </c>
      <c r="C21" s="7" t="s">
        <v>365</v>
      </c>
      <c r="D21" s="30" t="s">
        <v>523</v>
      </c>
      <c r="E21" s="7" t="s">
        <v>12</v>
      </c>
      <c r="F21" s="53">
        <v>24</v>
      </c>
      <c r="G21" s="15"/>
      <c r="H21" s="15"/>
      <c r="I21" s="96">
        <f t="shared" si="0"/>
        <v>0</v>
      </c>
      <c r="J21" s="167" t="s">
        <v>518</v>
      </c>
      <c r="K21" s="155" t="s">
        <v>357</v>
      </c>
    </row>
    <row r="22" spans="2:11" ht="86.25" customHeight="1">
      <c r="B22" s="7"/>
      <c r="C22" s="7"/>
      <c r="D22" s="158" t="s">
        <v>458</v>
      </c>
      <c r="E22" s="7"/>
      <c r="F22" s="53"/>
      <c r="G22" s="15"/>
      <c r="H22" s="15"/>
      <c r="I22" s="96"/>
      <c r="K22" s="155"/>
    </row>
    <row r="23" spans="2:11">
      <c r="B23" s="7" t="s">
        <v>297</v>
      </c>
      <c r="C23" s="7" t="s">
        <v>366</v>
      </c>
      <c r="D23" s="30" t="s">
        <v>87</v>
      </c>
      <c r="E23" s="7" t="s">
        <v>12</v>
      </c>
      <c r="F23" s="53">
        <v>24</v>
      </c>
      <c r="G23" s="15"/>
      <c r="H23" s="15"/>
      <c r="I23" s="96">
        <f t="shared" si="0"/>
        <v>0</v>
      </c>
      <c r="J23" s="163" t="s">
        <v>518</v>
      </c>
      <c r="K23" s="155" t="s">
        <v>357</v>
      </c>
    </row>
    <row r="24" spans="2:11" ht="80.5">
      <c r="B24" s="7"/>
      <c r="C24" s="7"/>
      <c r="D24" s="158" t="s">
        <v>459</v>
      </c>
      <c r="E24" s="7"/>
      <c r="F24" s="53"/>
      <c r="G24" s="15"/>
      <c r="H24" s="15"/>
      <c r="I24" s="96"/>
      <c r="J24" s="167"/>
      <c r="K24" s="155"/>
    </row>
    <row r="25" spans="2:11">
      <c r="B25" s="7" t="s">
        <v>298</v>
      </c>
      <c r="C25" s="7" t="s">
        <v>367</v>
      </c>
      <c r="D25" s="30" t="s">
        <v>524</v>
      </c>
      <c r="E25" s="7" t="s">
        <v>12</v>
      </c>
      <c r="F25" s="53">
        <v>24</v>
      </c>
      <c r="G25" s="15"/>
      <c r="H25" s="15"/>
      <c r="I25" s="96">
        <f t="shared" si="0"/>
        <v>0</v>
      </c>
      <c r="J25" s="168" t="s">
        <v>518</v>
      </c>
      <c r="K25" s="155" t="s">
        <v>357</v>
      </c>
    </row>
    <row r="26" spans="2:11" ht="84.75" customHeight="1">
      <c r="B26" s="7"/>
      <c r="C26" s="7"/>
      <c r="D26" s="158" t="s">
        <v>525</v>
      </c>
      <c r="E26" s="7"/>
      <c r="F26" s="53"/>
      <c r="G26" s="15"/>
      <c r="H26" s="15"/>
      <c r="I26" s="96"/>
      <c r="K26" s="155"/>
    </row>
    <row r="27" spans="2:11">
      <c r="B27" s="7" t="s">
        <v>299</v>
      </c>
      <c r="C27" s="7" t="s">
        <v>368</v>
      </c>
      <c r="D27" s="30" t="s">
        <v>526</v>
      </c>
      <c r="E27" s="7" t="s">
        <v>12</v>
      </c>
      <c r="F27" s="53">
        <v>48</v>
      </c>
      <c r="G27" s="15"/>
      <c r="H27" s="15"/>
      <c r="I27" s="96">
        <f t="shared" si="0"/>
        <v>0</v>
      </c>
      <c r="J27" s="168" t="s">
        <v>518</v>
      </c>
      <c r="K27" s="155" t="s">
        <v>357</v>
      </c>
    </row>
    <row r="28" spans="2:11">
      <c r="B28" s="7"/>
      <c r="C28" s="7"/>
      <c r="D28" s="30"/>
      <c r="E28" s="7"/>
      <c r="F28" s="53"/>
      <c r="G28" s="15"/>
      <c r="H28" s="15"/>
      <c r="I28" s="96"/>
      <c r="J28" s="168"/>
      <c r="K28" s="155"/>
    </row>
    <row r="29" spans="2:11">
      <c r="B29" s="7" t="s">
        <v>300</v>
      </c>
      <c r="C29" s="7" t="s">
        <v>369</v>
      </c>
      <c r="D29" s="30" t="s">
        <v>88</v>
      </c>
      <c r="E29" s="7" t="s">
        <v>12</v>
      </c>
      <c r="F29" s="53">
        <v>258</v>
      </c>
      <c r="G29" s="15"/>
      <c r="H29" s="15"/>
      <c r="I29" s="96">
        <f t="shared" si="0"/>
        <v>0</v>
      </c>
      <c r="J29" s="168" t="s">
        <v>518</v>
      </c>
      <c r="K29" s="155" t="s">
        <v>357</v>
      </c>
    </row>
    <row r="30" spans="2:11" ht="46">
      <c r="B30" s="7"/>
      <c r="C30" s="7"/>
      <c r="D30" s="158" t="s">
        <v>451</v>
      </c>
      <c r="E30" s="7"/>
      <c r="F30" s="53"/>
      <c r="G30" s="15"/>
      <c r="H30" s="15"/>
      <c r="I30" s="96"/>
      <c r="K30" s="155"/>
    </row>
    <row r="31" spans="2:11" ht="13">
      <c r="B31" s="7"/>
      <c r="C31" s="90">
        <v>11</v>
      </c>
      <c r="D31" s="47" t="s">
        <v>89</v>
      </c>
      <c r="E31" s="7"/>
      <c r="F31" s="52">
        <v>0</v>
      </c>
      <c r="G31" s="15"/>
      <c r="H31" s="15"/>
      <c r="I31" s="96"/>
      <c r="K31" s="96"/>
    </row>
    <row r="32" spans="2:11" ht="13">
      <c r="B32" s="7" t="s">
        <v>189</v>
      </c>
      <c r="C32" s="7" t="s">
        <v>370</v>
      </c>
      <c r="D32" s="30" t="s">
        <v>90</v>
      </c>
      <c r="E32" s="7" t="s">
        <v>11</v>
      </c>
      <c r="F32" s="53">
        <v>1440</v>
      </c>
      <c r="G32" s="15"/>
      <c r="H32" s="15"/>
      <c r="I32" s="96">
        <f t="shared" ref="I32:I36" si="1">F32*(G32+H32)</f>
        <v>0</v>
      </c>
      <c r="J32" s="168" t="s">
        <v>518</v>
      </c>
      <c r="K32" s="155" t="s">
        <v>358</v>
      </c>
    </row>
    <row r="33" spans="2:11" ht="69">
      <c r="B33" s="7"/>
      <c r="C33" s="7"/>
      <c r="D33" s="158" t="s">
        <v>460</v>
      </c>
      <c r="E33" s="7"/>
      <c r="F33" s="53"/>
      <c r="G33" s="15"/>
      <c r="H33" s="15"/>
      <c r="I33" s="96"/>
      <c r="K33" s="155"/>
    </row>
    <row r="34" spans="2:11" ht="13">
      <c r="B34" s="7" t="s">
        <v>190</v>
      </c>
      <c r="C34" s="7" t="s">
        <v>371</v>
      </c>
      <c r="D34" s="30" t="s">
        <v>142</v>
      </c>
      <c r="E34" s="7" t="s">
        <v>12</v>
      </c>
      <c r="F34" s="53">
        <v>33</v>
      </c>
      <c r="G34" s="15"/>
      <c r="H34" s="15"/>
      <c r="I34" s="96">
        <f t="shared" si="1"/>
        <v>0</v>
      </c>
      <c r="J34" s="168" t="s">
        <v>518</v>
      </c>
      <c r="K34" s="155" t="s">
        <v>358</v>
      </c>
    </row>
    <row r="35" spans="2:11" ht="73.5" customHeight="1">
      <c r="B35" s="7"/>
      <c r="C35" s="7"/>
      <c r="D35" s="158" t="s">
        <v>461</v>
      </c>
      <c r="E35" s="7"/>
      <c r="F35" s="53"/>
      <c r="G35" s="15"/>
      <c r="H35" s="15"/>
      <c r="I35" s="96"/>
      <c r="K35" s="155"/>
    </row>
    <row r="36" spans="2:11">
      <c r="B36" s="7" t="s">
        <v>191</v>
      </c>
      <c r="C36" s="7" t="s">
        <v>372</v>
      </c>
      <c r="D36" s="30" t="s">
        <v>143</v>
      </c>
      <c r="E36" s="7" t="s">
        <v>12</v>
      </c>
      <c r="F36" s="53">
        <v>33</v>
      </c>
      <c r="G36" s="15"/>
      <c r="H36" s="15"/>
      <c r="I36" s="96">
        <f t="shared" si="1"/>
        <v>0</v>
      </c>
      <c r="J36" s="167" t="s">
        <v>518</v>
      </c>
      <c r="K36" s="155" t="s">
        <v>358</v>
      </c>
    </row>
    <row r="37" spans="2:11" ht="73.5" customHeight="1">
      <c r="B37" s="7"/>
      <c r="C37" s="7"/>
      <c r="D37" s="158" t="s">
        <v>462</v>
      </c>
      <c r="E37" s="7"/>
      <c r="F37" s="53"/>
      <c r="G37" s="15"/>
      <c r="H37" s="15"/>
      <c r="I37" s="96"/>
      <c r="K37" s="155"/>
    </row>
    <row r="38" spans="2:11">
      <c r="B38" s="7" t="s">
        <v>221</v>
      </c>
      <c r="C38" s="7" t="s">
        <v>373</v>
      </c>
      <c r="D38" s="30" t="s">
        <v>144</v>
      </c>
      <c r="E38" s="7" t="s">
        <v>12</v>
      </c>
      <c r="F38" s="53">
        <v>66</v>
      </c>
      <c r="G38" s="15"/>
      <c r="H38" s="15"/>
      <c r="I38" s="96">
        <f t="shared" ref="I38:I48" si="2">F38*(G38+H38)</f>
        <v>0</v>
      </c>
      <c r="J38" s="167" t="s">
        <v>518</v>
      </c>
      <c r="K38" s="155" t="s">
        <v>358</v>
      </c>
    </row>
    <row r="39" spans="2:11" ht="85.5" customHeight="1">
      <c r="B39" s="7"/>
      <c r="C39" s="7"/>
      <c r="D39" s="158" t="s">
        <v>463</v>
      </c>
      <c r="E39" s="7"/>
      <c r="F39" s="53"/>
      <c r="G39" s="15"/>
      <c r="H39" s="15"/>
      <c r="I39" s="96"/>
      <c r="K39" s="155"/>
    </row>
    <row r="40" spans="2:11">
      <c r="B40" s="7" t="s">
        <v>220</v>
      </c>
      <c r="C40" s="7" t="s">
        <v>374</v>
      </c>
      <c r="D40" s="30" t="s">
        <v>145</v>
      </c>
      <c r="E40" s="7" t="s">
        <v>12</v>
      </c>
      <c r="F40" s="53">
        <v>33</v>
      </c>
      <c r="G40" s="15"/>
      <c r="H40" s="15"/>
      <c r="I40" s="96">
        <f t="shared" si="2"/>
        <v>0</v>
      </c>
      <c r="J40" s="168" t="s">
        <v>518</v>
      </c>
      <c r="K40" s="155" t="s">
        <v>358</v>
      </c>
    </row>
    <row r="41" spans="2:11" ht="72.75" customHeight="1">
      <c r="B41" s="7"/>
      <c r="C41" s="7"/>
      <c r="D41" s="158" t="s">
        <v>464</v>
      </c>
      <c r="E41" s="7"/>
      <c r="F41" s="53"/>
      <c r="G41" s="15"/>
      <c r="H41" s="15"/>
      <c r="I41" s="96"/>
      <c r="K41" s="155"/>
    </row>
    <row r="42" spans="2:11">
      <c r="B42" s="7" t="s">
        <v>219</v>
      </c>
      <c r="C42" s="7" t="s">
        <v>375</v>
      </c>
      <c r="D42" s="30" t="s">
        <v>465</v>
      </c>
      <c r="E42" s="7" t="s">
        <v>12</v>
      </c>
      <c r="F42" s="53">
        <v>980</v>
      </c>
      <c r="G42" s="15"/>
      <c r="H42" s="15"/>
      <c r="I42" s="96">
        <f>F42*(G42+H42)</f>
        <v>0</v>
      </c>
      <c r="J42" s="168" t="s">
        <v>518</v>
      </c>
      <c r="K42" s="155" t="s">
        <v>358</v>
      </c>
    </row>
    <row r="43" spans="2:11" ht="80.5">
      <c r="B43" s="7"/>
      <c r="C43" s="7"/>
      <c r="D43" s="158" t="s">
        <v>466</v>
      </c>
      <c r="E43" s="7"/>
      <c r="F43" s="53"/>
      <c r="G43" s="15"/>
      <c r="H43" s="15"/>
      <c r="I43" s="96"/>
      <c r="J43" s="167"/>
      <c r="K43" s="155"/>
    </row>
    <row r="44" spans="2:11" ht="13" thickBot="1">
      <c r="B44" s="7" t="s">
        <v>222</v>
      </c>
      <c r="C44" s="7" t="s">
        <v>376</v>
      </c>
      <c r="D44" s="30" t="s">
        <v>146</v>
      </c>
      <c r="E44" s="7" t="s">
        <v>12</v>
      </c>
      <c r="F44" s="53">
        <v>120</v>
      </c>
      <c r="G44" s="15"/>
      <c r="H44" s="15"/>
      <c r="I44" s="96">
        <f t="shared" si="2"/>
        <v>0</v>
      </c>
      <c r="J44" s="168" t="s">
        <v>518</v>
      </c>
      <c r="K44" s="155" t="s">
        <v>358</v>
      </c>
    </row>
    <row r="45" spans="2:11" ht="80.5">
      <c r="B45" s="7"/>
      <c r="C45" s="7"/>
      <c r="D45" s="158" t="s">
        <v>467</v>
      </c>
      <c r="E45" s="7"/>
      <c r="F45" s="53"/>
      <c r="G45" s="15"/>
      <c r="H45" s="15"/>
      <c r="I45" s="96"/>
      <c r="J45" s="170"/>
      <c r="K45" s="155"/>
    </row>
    <row r="46" spans="2:11">
      <c r="B46" s="7" t="s">
        <v>223</v>
      </c>
      <c r="C46" s="7" t="s">
        <v>377</v>
      </c>
      <c r="D46" s="30" t="s">
        <v>527</v>
      </c>
      <c r="E46" s="7" t="s">
        <v>12</v>
      </c>
      <c r="F46" s="53">
        <v>25</v>
      </c>
      <c r="G46" s="15"/>
      <c r="H46" s="15"/>
      <c r="I46" s="96">
        <f t="shared" si="2"/>
        <v>0</v>
      </c>
      <c r="J46" s="168" t="s">
        <v>518</v>
      </c>
      <c r="K46" s="155" t="s">
        <v>358</v>
      </c>
    </row>
    <row r="47" spans="2:11" ht="99.5" customHeight="1" thickBot="1">
      <c r="B47" s="7"/>
      <c r="C47" s="7"/>
      <c r="D47" s="158" t="s">
        <v>468</v>
      </c>
      <c r="E47" s="7"/>
      <c r="F47" s="53"/>
      <c r="G47" s="15"/>
      <c r="H47" s="15"/>
      <c r="I47" s="96"/>
      <c r="J47" s="171"/>
      <c r="K47" s="155"/>
    </row>
    <row r="48" spans="2:11">
      <c r="B48" s="7" t="s">
        <v>224</v>
      </c>
      <c r="C48" s="7" t="s">
        <v>378</v>
      </c>
      <c r="D48" s="79" t="s">
        <v>469</v>
      </c>
      <c r="E48" s="7" t="s">
        <v>12</v>
      </c>
      <c r="F48" s="53">
        <v>290</v>
      </c>
      <c r="G48" s="15"/>
      <c r="H48" s="15"/>
      <c r="I48" s="96">
        <f t="shared" si="2"/>
        <v>0</v>
      </c>
      <c r="J48" s="168" t="s">
        <v>518</v>
      </c>
      <c r="K48" s="155" t="s">
        <v>358</v>
      </c>
    </row>
    <row r="49" spans="2:11" ht="86.25" customHeight="1">
      <c r="B49" s="7"/>
      <c r="C49" s="7"/>
      <c r="D49" s="158" t="s">
        <v>470</v>
      </c>
      <c r="E49" s="7"/>
      <c r="F49" s="53"/>
      <c r="G49" s="15"/>
      <c r="H49" s="15"/>
      <c r="I49" s="96"/>
      <c r="J49" s="168"/>
      <c r="K49" s="155"/>
    </row>
    <row r="50" spans="2:11" ht="13">
      <c r="B50" s="7"/>
      <c r="C50" s="90">
        <v>20</v>
      </c>
      <c r="D50" s="47" t="s">
        <v>0</v>
      </c>
      <c r="E50" s="7"/>
      <c r="F50" s="52">
        <v>0</v>
      </c>
      <c r="G50" s="15"/>
      <c r="H50" s="15"/>
      <c r="I50" s="96"/>
      <c r="K50" s="96"/>
    </row>
    <row r="51" spans="2:11">
      <c r="B51" s="7" t="s">
        <v>241</v>
      </c>
      <c r="C51" s="7" t="s">
        <v>379</v>
      </c>
      <c r="D51" s="30" t="s">
        <v>3</v>
      </c>
      <c r="E51" s="7" t="s">
        <v>14</v>
      </c>
      <c r="F51" s="54">
        <v>10</v>
      </c>
      <c r="G51" s="15"/>
      <c r="H51" s="15"/>
      <c r="I51" s="96">
        <f t="shared" ref="I51" si="3">F51*(G51+H51)</f>
        <v>0</v>
      </c>
      <c r="J51" s="168" t="s">
        <v>518</v>
      </c>
      <c r="K51" s="154" t="s">
        <v>358</v>
      </c>
    </row>
    <row r="52" spans="2:11" ht="38.25" customHeight="1">
      <c r="B52" s="7"/>
      <c r="C52" s="7"/>
      <c r="D52" s="158" t="s">
        <v>449</v>
      </c>
      <c r="E52" s="7"/>
      <c r="F52" s="54"/>
      <c r="G52" s="15"/>
      <c r="H52" s="15"/>
      <c r="I52" s="96"/>
      <c r="K52" s="154"/>
    </row>
    <row r="53" spans="2:11">
      <c r="B53" s="7" t="s">
        <v>242</v>
      </c>
      <c r="C53" s="7" t="s">
        <v>380</v>
      </c>
      <c r="D53" s="30" t="s">
        <v>91</v>
      </c>
      <c r="E53" s="7" t="s">
        <v>14</v>
      </c>
      <c r="F53" s="54">
        <v>10</v>
      </c>
      <c r="G53" s="15"/>
      <c r="H53" s="15"/>
      <c r="I53" s="96">
        <f t="shared" ref="I53:I55" si="4">F53*(G53+H53)</f>
        <v>0</v>
      </c>
      <c r="J53" s="168" t="s">
        <v>518</v>
      </c>
      <c r="K53" s="155" t="s">
        <v>358</v>
      </c>
    </row>
    <row r="54" spans="2:11" ht="46">
      <c r="B54" s="7"/>
      <c r="C54" s="7"/>
      <c r="D54" s="158" t="s">
        <v>448</v>
      </c>
      <c r="E54" s="7"/>
      <c r="F54" s="54"/>
      <c r="G54" s="15"/>
      <c r="H54" s="15"/>
      <c r="I54" s="96"/>
      <c r="K54" s="155"/>
    </row>
    <row r="55" spans="2:11">
      <c r="B55" s="7" t="s">
        <v>211</v>
      </c>
      <c r="C55" s="7" t="s">
        <v>381</v>
      </c>
      <c r="D55" s="30" t="s">
        <v>18</v>
      </c>
      <c r="E55" s="7" t="s">
        <v>14</v>
      </c>
      <c r="F55" s="54">
        <v>20</v>
      </c>
      <c r="G55" s="15"/>
      <c r="H55" s="15"/>
      <c r="I55" s="96">
        <f t="shared" si="4"/>
        <v>0</v>
      </c>
      <c r="J55" s="168" t="s">
        <v>518</v>
      </c>
      <c r="K55" s="155" t="s">
        <v>358</v>
      </c>
    </row>
    <row r="56" spans="2:11" ht="57.5">
      <c r="B56" s="75"/>
      <c r="C56" s="76"/>
      <c r="D56" s="158" t="s">
        <v>447</v>
      </c>
      <c r="E56" s="76"/>
      <c r="F56" s="78"/>
      <c r="G56" s="156"/>
      <c r="H56" s="156"/>
      <c r="I56" s="159"/>
      <c r="J56" s="168"/>
      <c r="K56" s="160"/>
    </row>
    <row r="57" spans="2:11" ht="12.75" customHeight="1" thickBot="1">
      <c r="B57" s="75"/>
      <c r="C57" s="175"/>
      <c r="D57" s="176"/>
      <c r="E57" s="177"/>
      <c r="F57" s="178">
        <v>0</v>
      </c>
      <c r="G57" s="179"/>
      <c r="H57" s="179"/>
      <c r="I57" s="180"/>
      <c r="J57" s="168"/>
      <c r="K57" s="180"/>
    </row>
    <row r="58" spans="2:11" ht="6" customHeight="1">
      <c r="B58" s="181"/>
      <c r="C58" s="182"/>
      <c r="D58" s="183"/>
      <c r="E58" s="184"/>
      <c r="F58" s="185">
        <v>0</v>
      </c>
      <c r="G58" s="186"/>
      <c r="H58" s="186"/>
      <c r="I58" s="187"/>
      <c r="J58" s="173"/>
      <c r="K58" s="188"/>
    </row>
    <row r="59" spans="2:11" ht="15.5">
      <c r="B59" s="189"/>
      <c r="C59" s="7"/>
      <c r="D59" s="25" t="s">
        <v>93</v>
      </c>
      <c r="E59" s="23"/>
      <c r="F59" s="55">
        <v>0</v>
      </c>
      <c r="G59" s="24"/>
      <c r="H59" s="24"/>
      <c r="I59" s="26">
        <f>SUM(I8:I55)</f>
        <v>0</v>
      </c>
      <c r="J59" s="168"/>
      <c r="K59" s="190"/>
    </row>
    <row r="60" spans="2:11" ht="6" customHeight="1" thickBot="1">
      <c r="B60" s="191"/>
      <c r="C60" s="28"/>
      <c r="D60" s="28"/>
      <c r="E60" s="28"/>
      <c r="F60" s="56" t="s">
        <v>35</v>
      </c>
      <c r="G60" s="28"/>
      <c r="H60" s="28"/>
      <c r="I60" s="28"/>
      <c r="J60" s="174"/>
      <c r="K60" s="192"/>
    </row>
    <row r="61" spans="2:11" ht="15.5">
      <c r="B61" s="27"/>
      <c r="C61" s="27"/>
      <c r="D61" s="27"/>
      <c r="E61" s="27"/>
      <c r="F61" s="142"/>
      <c r="G61" s="27"/>
      <c r="H61" s="27"/>
      <c r="I61" s="27"/>
      <c r="J61" s="168"/>
      <c r="K61" s="27"/>
    </row>
    <row r="62" spans="2:11">
      <c r="J62" s="168"/>
    </row>
    <row r="63" spans="2:11">
      <c r="J63" s="168"/>
    </row>
    <row r="64" spans="2:11" ht="13">
      <c r="J64" s="172"/>
    </row>
    <row r="65" spans="10:10">
      <c r="J65" s="168"/>
    </row>
    <row r="66" spans="10:10">
      <c r="J66" s="168"/>
    </row>
    <row r="67" spans="10:10">
      <c r="J67" s="168"/>
    </row>
    <row r="68" spans="10:10">
      <c r="J68" s="168"/>
    </row>
    <row r="69" spans="10:10">
      <c r="J69" s="168"/>
    </row>
    <row r="70" spans="10:10">
      <c r="J70" s="168"/>
    </row>
    <row r="71" spans="10:10">
      <c r="J71" s="168"/>
    </row>
    <row r="72" spans="10:10">
      <c r="J72" s="168"/>
    </row>
    <row r="73" spans="10:10">
      <c r="J73" s="168"/>
    </row>
    <row r="74" spans="10:10">
      <c r="J74" s="168"/>
    </row>
    <row r="75" spans="10:10">
      <c r="J75" s="168"/>
    </row>
    <row r="76" spans="10:10">
      <c r="J76" s="168"/>
    </row>
    <row r="77" spans="10:10">
      <c r="J77" s="168"/>
    </row>
    <row r="78" spans="10:10">
      <c r="J78" s="168"/>
    </row>
    <row r="79" spans="10:10">
      <c r="J79" s="168"/>
    </row>
    <row r="80" spans="10:10">
      <c r="J80" s="168"/>
    </row>
    <row r="81" spans="10:10" ht="13">
      <c r="J81" s="172"/>
    </row>
    <row r="82" spans="10:10">
      <c r="J82" s="168"/>
    </row>
    <row r="83" spans="10:10">
      <c r="J83" s="168"/>
    </row>
    <row r="84" spans="10:10">
      <c r="J84" s="168"/>
    </row>
    <row r="85" spans="10:10">
      <c r="J85" s="168"/>
    </row>
    <row r="86" spans="10:10">
      <c r="J86" s="168"/>
    </row>
    <row r="87" spans="10:10">
      <c r="J87" s="168"/>
    </row>
    <row r="88" spans="10:10">
      <c r="J88" s="168"/>
    </row>
    <row r="89" spans="10:10">
      <c r="J89" s="168"/>
    </row>
    <row r="90" spans="10:10">
      <c r="J90" s="168"/>
    </row>
    <row r="91" spans="10:10">
      <c r="J91" s="168"/>
    </row>
    <row r="92" spans="10:10">
      <c r="J92" s="168"/>
    </row>
    <row r="93" spans="10:10">
      <c r="J93" s="168"/>
    </row>
    <row r="94" spans="10:10">
      <c r="J94" s="168"/>
    </row>
    <row r="95" spans="10:10">
      <c r="J95" s="168"/>
    </row>
    <row r="96" spans="10:10">
      <c r="J96" s="168"/>
    </row>
    <row r="97" spans="10:10">
      <c r="J97" s="168"/>
    </row>
    <row r="98" spans="10:10">
      <c r="J98" s="168"/>
    </row>
    <row r="99" spans="10:10">
      <c r="J99" s="168"/>
    </row>
    <row r="100" spans="10:10">
      <c r="J100" s="168"/>
    </row>
    <row r="101" spans="10:10">
      <c r="J101" s="168"/>
    </row>
    <row r="102" spans="10:10">
      <c r="J102" s="168"/>
    </row>
    <row r="103" spans="10:10">
      <c r="J103" s="168"/>
    </row>
    <row r="104" spans="10:10">
      <c r="J104" s="168"/>
    </row>
    <row r="105" spans="10:10">
      <c r="J105" s="168"/>
    </row>
    <row r="106" spans="10:10">
      <c r="J106" s="168"/>
    </row>
    <row r="107" spans="10:10">
      <c r="J107" s="168"/>
    </row>
    <row r="108" spans="10:10">
      <c r="J108" s="168"/>
    </row>
    <row r="109" spans="10:10">
      <c r="J109" s="168"/>
    </row>
    <row r="110" spans="10:10">
      <c r="J110" s="168"/>
    </row>
    <row r="111" spans="10:10">
      <c r="J111" s="168"/>
    </row>
    <row r="112" spans="10:10">
      <c r="J112" s="168"/>
    </row>
    <row r="113" spans="10:10">
      <c r="J113" s="168"/>
    </row>
    <row r="114" spans="10:10">
      <c r="J114" s="168"/>
    </row>
    <row r="115" spans="10:10">
      <c r="J115" s="168"/>
    </row>
    <row r="116" spans="10:10">
      <c r="J116" s="168"/>
    </row>
    <row r="117" spans="10:10">
      <c r="J117" s="168"/>
    </row>
    <row r="118" spans="10:10">
      <c r="J118" s="168"/>
    </row>
    <row r="119" spans="10:10">
      <c r="J119" s="168"/>
    </row>
    <row r="120" spans="10:10">
      <c r="J120" s="168"/>
    </row>
    <row r="121" spans="10:10">
      <c r="J121" s="168"/>
    </row>
    <row r="122" spans="10:10">
      <c r="J122" s="168"/>
    </row>
    <row r="123" spans="10:10">
      <c r="J123" s="168"/>
    </row>
    <row r="124" spans="10:10">
      <c r="J124" s="168"/>
    </row>
    <row r="125" spans="10:10">
      <c r="J125" s="168"/>
    </row>
    <row r="126" spans="10:10">
      <c r="J126" s="168"/>
    </row>
    <row r="127" spans="10:10">
      <c r="J127" s="168"/>
    </row>
    <row r="128" spans="10:10">
      <c r="J128" s="168"/>
    </row>
    <row r="129" spans="10:10">
      <c r="J129" s="168"/>
    </row>
    <row r="130" spans="10:10">
      <c r="J130" s="168"/>
    </row>
    <row r="131" spans="10:10">
      <c r="J131" s="168"/>
    </row>
    <row r="132" spans="10:10">
      <c r="J132" s="168"/>
    </row>
    <row r="133" spans="10:10">
      <c r="J133" s="168"/>
    </row>
    <row r="134" spans="10:10">
      <c r="J134" s="168"/>
    </row>
    <row r="135" spans="10:10">
      <c r="J135" s="168"/>
    </row>
    <row r="136" spans="10:10">
      <c r="J136" s="168"/>
    </row>
    <row r="137" spans="10:10">
      <c r="J137" s="168"/>
    </row>
    <row r="138" spans="10:10">
      <c r="J138" s="168"/>
    </row>
    <row r="139" spans="10:10">
      <c r="J139" s="168"/>
    </row>
    <row r="140" spans="10:10">
      <c r="J140" s="168"/>
    </row>
    <row r="141" spans="10:10">
      <c r="J141" s="168"/>
    </row>
    <row r="142" spans="10:10">
      <c r="J142" s="168"/>
    </row>
    <row r="143" spans="10:10">
      <c r="J143" s="168"/>
    </row>
    <row r="144" spans="10:10">
      <c r="J144" s="168"/>
    </row>
    <row r="145" spans="10:10">
      <c r="J145" s="168"/>
    </row>
    <row r="146" spans="10:10">
      <c r="J146" s="168"/>
    </row>
    <row r="147" spans="10:10">
      <c r="J147" s="168"/>
    </row>
    <row r="148" spans="10:10">
      <c r="J148" s="168"/>
    </row>
    <row r="149" spans="10:10">
      <c r="J149" s="168"/>
    </row>
    <row r="150" spans="10:10">
      <c r="J150" s="168"/>
    </row>
    <row r="151" spans="10:10">
      <c r="J151" s="168"/>
    </row>
    <row r="152" spans="10:10">
      <c r="J152" s="168"/>
    </row>
    <row r="153" spans="10:10">
      <c r="J153" s="168"/>
    </row>
    <row r="154" spans="10:10">
      <c r="J154" s="168"/>
    </row>
    <row r="155" spans="10:10">
      <c r="J155" s="168"/>
    </row>
    <row r="156" spans="10:10" ht="13">
      <c r="J156" s="172"/>
    </row>
    <row r="157" spans="10:10">
      <c r="J157" s="168"/>
    </row>
    <row r="158" spans="10:10">
      <c r="J158" s="168"/>
    </row>
    <row r="159" spans="10:10">
      <c r="J159" s="168"/>
    </row>
    <row r="160" spans="10:10">
      <c r="J160" s="168"/>
    </row>
    <row r="161" spans="10:10">
      <c r="J161" s="168"/>
    </row>
    <row r="162" spans="10:10">
      <c r="J162" s="168"/>
    </row>
    <row r="163" spans="10:10">
      <c r="J163" s="168"/>
    </row>
    <row r="164" spans="10:10">
      <c r="J164" s="168"/>
    </row>
    <row r="165" spans="10:10">
      <c r="J165" s="168"/>
    </row>
    <row r="166" spans="10:10">
      <c r="J166" s="168"/>
    </row>
    <row r="167" spans="10:10">
      <c r="J167" s="168"/>
    </row>
    <row r="168" spans="10:10">
      <c r="J168" s="168"/>
    </row>
    <row r="169" spans="10:10">
      <c r="J169" s="168"/>
    </row>
    <row r="170" spans="10:10">
      <c r="J170" s="168"/>
    </row>
    <row r="171" spans="10:10">
      <c r="J171" s="168"/>
    </row>
    <row r="172" spans="10:10">
      <c r="J172" s="168"/>
    </row>
    <row r="173" spans="10:10">
      <c r="J173" s="168"/>
    </row>
    <row r="174" spans="10:10">
      <c r="J174" s="168"/>
    </row>
    <row r="175" spans="10:10">
      <c r="J175" s="168"/>
    </row>
    <row r="176" spans="10:10">
      <c r="J176" s="168"/>
    </row>
    <row r="177" spans="10:10">
      <c r="J177" s="168"/>
    </row>
    <row r="178" spans="10:10">
      <c r="J178" s="168"/>
    </row>
    <row r="179" spans="10:10">
      <c r="J179" s="168"/>
    </row>
    <row r="180" spans="10:10">
      <c r="J180" s="168"/>
    </row>
    <row r="181" spans="10:10">
      <c r="J181" s="168"/>
    </row>
    <row r="182" spans="10:10">
      <c r="J182" s="168"/>
    </row>
    <row r="183" spans="10:10">
      <c r="J183" s="168"/>
    </row>
    <row r="184" spans="10:10">
      <c r="J184" s="168"/>
    </row>
    <row r="185" spans="10:10">
      <c r="J185" s="168"/>
    </row>
    <row r="186" spans="10:10">
      <c r="J186" s="168"/>
    </row>
    <row r="187" spans="10:10">
      <c r="J187" s="168"/>
    </row>
    <row r="188" spans="10:10">
      <c r="J188" s="168"/>
    </row>
    <row r="189" spans="10:10">
      <c r="J189" s="168"/>
    </row>
    <row r="190" spans="10:10">
      <c r="J190" s="168"/>
    </row>
    <row r="191" spans="10:10">
      <c r="J191" s="168"/>
    </row>
    <row r="192" spans="10:10">
      <c r="J192" s="168"/>
    </row>
    <row r="193" spans="10:10">
      <c r="J193" s="168"/>
    </row>
    <row r="194" spans="10:10">
      <c r="J194" s="168"/>
    </row>
    <row r="195" spans="10:10">
      <c r="J195" s="168"/>
    </row>
    <row r="196" spans="10:10">
      <c r="J196" s="168"/>
    </row>
    <row r="197" spans="10:10">
      <c r="J197" s="168"/>
    </row>
    <row r="198" spans="10:10">
      <c r="J198" s="168"/>
    </row>
    <row r="199" spans="10:10">
      <c r="J199" s="168"/>
    </row>
    <row r="200" spans="10:10">
      <c r="J200" s="168"/>
    </row>
    <row r="201" spans="10:10">
      <c r="J201" s="168"/>
    </row>
    <row r="202" spans="10:10">
      <c r="J202" s="168"/>
    </row>
    <row r="203" spans="10:10">
      <c r="J203" s="168"/>
    </row>
    <row r="204" spans="10:10">
      <c r="J204" s="168"/>
    </row>
    <row r="205" spans="10:10">
      <c r="J205" s="168"/>
    </row>
    <row r="206" spans="10:10">
      <c r="J206" s="168"/>
    </row>
    <row r="207" spans="10:10">
      <c r="J207" s="168"/>
    </row>
    <row r="208" spans="10:10">
      <c r="J208" s="168"/>
    </row>
    <row r="209" spans="10:10">
      <c r="J209" s="168"/>
    </row>
    <row r="210" spans="10:10">
      <c r="J210" s="168"/>
    </row>
    <row r="211" spans="10:10">
      <c r="J211" s="168"/>
    </row>
    <row r="212" spans="10:10">
      <c r="J212" s="168"/>
    </row>
    <row r="213" spans="10:10">
      <c r="J213" s="168"/>
    </row>
    <row r="214" spans="10:10">
      <c r="J214" s="168"/>
    </row>
    <row r="215" spans="10:10">
      <c r="J215" s="168"/>
    </row>
    <row r="216" spans="10:10">
      <c r="J216" s="168"/>
    </row>
    <row r="217" spans="10:10">
      <c r="J217" s="168"/>
    </row>
    <row r="218" spans="10:10">
      <c r="J218" s="168"/>
    </row>
    <row r="219" spans="10:10">
      <c r="J219" s="168"/>
    </row>
    <row r="220" spans="10:10">
      <c r="J220" s="168"/>
    </row>
    <row r="221" spans="10:10">
      <c r="J221" s="168"/>
    </row>
    <row r="222" spans="10:10">
      <c r="J222" s="168"/>
    </row>
    <row r="223" spans="10:10">
      <c r="J223" s="168"/>
    </row>
    <row r="224" spans="10:10">
      <c r="J224" s="168"/>
    </row>
    <row r="225" spans="10:10">
      <c r="J225" s="168"/>
    </row>
    <row r="226" spans="10:10">
      <c r="J226" s="168"/>
    </row>
    <row r="227" spans="10:10">
      <c r="J227" s="168"/>
    </row>
    <row r="228" spans="10:10" ht="13">
      <c r="J228" s="172"/>
    </row>
    <row r="229" spans="10:10">
      <c r="J229" s="168"/>
    </row>
    <row r="230" spans="10:10">
      <c r="J230" s="168"/>
    </row>
    <row r="231" spans="10:10">
      <c r="J231" s="168"/>
    </row>
    <row r="232" spans="10:10">
      <c r="J232" s="168"/>
    </row>
    <row r="233" spans="10:10">
      <c r="J233" s="168"/>
    </row>
    <row r="234" spans="10:10">
      <c r="J234" s="168"/>
    </row>
    <row r="235" spans="10:10">
      <c r="J235" s="168"/>
    </row>
    <row r="236" spans="10:10">
      <c r="J236" s="168"/>
    </row>
    <row r="237" spans="10:10">
      <c r="J237" s="168"/>
    </row>
    <row r="238" spans="10:10">
      <c r="J238" s="168"/>
    </row>
    <row r="239" spans="10:10">
      <c r="J239" s="168"/>
    </row>
    <row r="240" spans="10:10">
      <c r="J240" s="168"/>
    </row>
    <row r="241" spans="10:10">
      <c r="J241" s="168"/>
    </row>
    <row r="242" spans="10:10">
      <c r="J242" s="168"/>
    </row>
    <row r="243" spans="10:10">
      <c r="J243" s="168"/>
    </row>
    <row r="244" spans="10:10">
      <c r="J244" s="168"/>
    </row>
    <row r="245" spans="10:10">
      <c r="J245" s="168"/>
    </row>
    <row r="246" spans="10:10">
      <c r="J246" s="168"/>
    </row>
    <row r="247" spans="10:10">
      <c r="J247" s="168"/>
    </row>
    <row r="248" spans="10:10">
      <c r="J248" s="168"/>
    </row>
    <row r="249" spans="10:10">
      <c r="J249" s="168"/>
    </row>
    <row r="250" spans="10:10">
      <c r="J250" s="168"/>
    </row>
    <row r="251" spans="10:10">
      <c r="J251" s="168"/>
    </row>
    <row r="252" spans="10:10">
      <c r="J252" s="168"/>
    </row>
    <row r="253" spans="10:10">
      <c r="J253" s="168"/>
    </row>
    <row r="254" spans="10:10">
      <c r="J254" s="168"/>
    </row>
    <row r="255" spans="10:10">
      <c r="J255" s="168"/>
    </row>
    <row r="256" spans="10:10">
      <c r="J256" s="168"/>
    </row>
    <row r="257" spans="10:10">
      <c r="J257" s="168"/>
    </row>
    <row r="258" spans="10:10">
      <c r="J258" s="168"/>
    </row>
    <row r="259" spans="10:10">
      <c r="J259" s="168"/>
    </row>
    <row r="260" spans="10:10">
      <c r="J260" s="168"/>
    </row>
    <row r="261" spans="10:10">
      <c r="J261" s="168"/>
    </row>
    <row r="262" spans="10:10">
      <c r="J262" s="168"/>
    </row>
    <row r="263" spans="10:10">
      <c r="J263" s="168"/>
    </row>
    <row r="264" spans="10:10">
      <c r="J264" s="168"/>
    </row>
    <row r="265" spans="10:10">
      <c r="J265" s="168"/>
    </row>
    <row r="266" spans="10:10">
      <c r="J266" s="168"/>
    </row>
    <row r="267" spans="10:10">
      <c r="J267" s="168"/>
    </row>
    <row r="268" spans="10:10" ht="13">
      <c r="J268" s="172"/>
    </row>
    <row r="269" spans="10:10">
      <c r="J269" s="168"/>
    </row>
    <row r="270" spans="10:10">
      <c r="J270" s="168"/>
    </row>
    <row r="271" spans="10:10">
      <c r="J271" s="168"/>
    </row>
    <row r="272" spans="10:10">
      <c r="J272" s="168"/>
    </row>
    <row r="273" spans="10:10">
      <c r="J273" s="168"/>
    </row>
    <row r="274" spans="10:10">
      <c r="J274" s="168"/>
    </row>
    <row r="275" spans="10:10">
      <c r="J275" s="168"/>
    </row>
    <row r="276" spans="10:10" ht="13">
      <c r="J276" s="172"/>
    </row>
    <row r="277" spans="10:10">
      <c r="J277" s="168"/>
    </row>
    <row r="278" spans="10:10">
      <c r="J278" s="168"/>
    </row>
    <row r="279" spans="10:10">
      <c r="J279" s="168"/>
    </row>
    <row r="280" spans="10:10" ht="13">
      <c r="J280" s="172"/>
    </row>
    <row r="281" spans="10:10">
      <c r="J281" s="168"/>
    </row>
  </sheetData>
  <mergeCells count="2">
    <mergeCell ref="D2:E2"/>
    <mergeCell ref="D3:E3"/>
  </mergeCells>
  <phoneticPr fontId="9" type="noConversion"/>
  <pageMargins left="0.98425196850393704" right="0.47244094488188981" top="0.78740157480314965" bottom="0.27559055118110237" header="0.6692913385826772" footer="0.23622047244094491"/>
  <pageSetup paperSize="9" scale="60" fitToHeight="0" orientation="portrait" r:id="rId1"/>
  <headerFooter alignWithMargins="0">
    <oddFooter>&amp;C&amp;"Times New Roman,Obyčejné"&amp;12Stránka &amp;P</oddFooter>
  </headerFooter>
  <rowBreaks count="1" manualBreakCount="1">
    <brk id="30" min="1" max="9"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B1:K281"/>
  <sheetViews>
    <sheetView view="pageBreakPreview" topLeftCell="A97" zoomScaleNormal="100" zoomScaleSheetLayoutView="100" workbookViewId="0">
      <selection activeCell="M13" sqref="M13"/>
    </sheetView>
  </sheetViews>
  <sheetFormatPr defaultRowHeight="12.5"/>
  <cols>
    <col min="1" max="1" width="2.36328125" customWidth="1"/>
    <col min="2" max="2" width="6.1796875" customWidth="1"/>
    <col min="3" max="3" width="14.81640625" customWidth="1"/>
    <col min="4" max="4" width="46.36328125" customWidth="1"/>
    <col min="5" max="5" width="5.26953125" customWidth="1"/>
    <col min="6" max="6" width="11.81640625" style="131" customWidth="1"/>
    <col min="7" max="7" width="12.26953125" customWidth="1"/>
    <col min="8" max="8" width="12.36328125" customWidth="1"/>
    <col min="9" max="9" width="14.81640625" customWidth="1"/>
    <col min="10" max="10" width="14.36328125" style="163" customWidth="1"/>
    <col min="11" max="11" width="14.26953125" customWidth="1"/>
  </cols>
  <sheetData>
    <row r="1" spans="2:11" ht="24.75" customHeight="1">
      <c r="B1" s="86" t="s">
        <v>17</v>
      </c>
      <c r="C1" s="97"/>
      <c r="D1" s="80" t="str">
        <f>Rekapitulace!D3</f>
        <v>2025/104</v>
      </c>
      <c r="E1" s="80"/>
      <c r="F1" s="119">
        <v>0</v>
      </c>
      <c r="G1" s="80"/>
      <c r="H1" s="80"/>
      <c r="I1" s="80"/>
      <c r="K1" s="80"/>
    </row>
    <row r="2" spans="2:11" ht="37.5" customHeight="1">
      <c r="B2" s="86" t="s">
        <v>34</v>
      </c>
      <c r="C2" s="97"/>
      <c r="D2" s="236" t="str">
        <f>Rekapitulace!D4</f>
        <v>AL INVEST Břidličná, a.s.
Bruntálská 167,  793 51 Břidličná</v>
      </c>
      <c r="E2" s="236"/>
      <c r="F2" s="119">
        <v>0</v>
      </c>
      <c r="G2" s="80"/>
      <c r="H2" s="80"/>
      <c r="I2" s="80"/>
      <c r="K2" s="80"/>
    </row>
    <row r="3" spans="2:11" ht="37.5" customHeight="1">
      <c r="B3" s="86" t="s">
        <v>6</v>
      </c>
      <c r="C3" s="97"/>
      <c r="D3" s="236" t="str">
        <f>Rekapitulace!D5</f>
        <v>ALFAGEN - Technologická příprava vsázky</v>
      </c>
      <c r="E3" s="236"/>
      <c r="F3" s="119">
        <v>0</v>
      </c>
      <c r="G3" s="80"/>
      <c r="H3" s="80"/>
      <c r="I3" s="80"/>
      <c r="K3" s="80"/>
    </row>
    <row r="4" spans="2:11" ht="12.75" customHeight="1">
      <c r="B4" s="87" t="s">
        <v>20</v>
      </c>
      <c r="C4" s="29"/>
      <c r="D4" s="97" t="s">
        <v>30</v>
      </c>
      <c r="E4" s="97"/>
      <c r="F4" s="119">
        <v>0</v>
      </c>
      <c r="G4" s="97"/>
      <c r="H4" s="97"/>
      <c r="I4" s="97"/>
      <c r="K4" s="97"/>
    </row>
    <row r="5" spans="2:11" ht="12.75" customHeight="1">
      <c r="B5" s="2"/>
      <c r="C5" s="2"/>
      <c r="D5" s="16"/>
      <c r="E5" s="1"/>
      <c r="F5" s="119">
        <v>0</v>
      </c>
      <c r="G5" s="12"/>
      <c r="H5" s="14"/>
      <c r="I5" s="12"/>
      <c r="K5" s="12"/>
    </row>
    <row r="6" spans="2:11" ht="9" customHeight="1">
      <c r="F6" s="118">
        <v>0</v>
      </c>
      <c r="J6" s="164"/>
    </row>
    <row r="7" spans="2:11" ht="36" customHeight="1">
      <c r="B7" s="3" t="s">
        <v>184</v>
      </c>
      <c r="C7" s="151" t="s">
        <v>185</v>
      </c>
      <c r="D7" s="3" t="s">
        <v>186</v>
      </c>
      <c r="E7" s="3" t="s">
        <v>8</v>
      </c>
      <c r="F7" s="48" t="s">
        <v>9</v>
      </c>
      <c r="G7" s="10" t="s">
        <v>15</v>
      </c>
      <c r="H7" s="10" t="s">
        <v>16</v>
      </c>
      <c r="I7" s="4" t="s">
        <v>10</v>
      </c>
      <c r="J7" s="165" t="s">
        <v>517</v>
      </c>
      <c r="K7" s="152" t="s">
        <v>187</v>
      </c>
    </row>
    <row r="8" spans="2:11" ht="13">
      <c r="B8" s="7"/>
      <c r="C8" s="7"/>
      <c r="D8" s="120" t="s">
        <v>2</v>
      </c>
      <c r="E8" s="7"/>
      <c r="F8" s="121" t="s">
        <v>35</v>
      </c>
      <c r="G8" s="7"/>
      <c r="H8" s="7"/>
      <c r="I8" s="7"/>
      <c r="J8" s="166"/>
      <c r="K8" s="7"/>
    </row>
    <row r="9" spans="2:11">
      <c r="B9" s="7" t="s">
        <v>210</v>
      </c>
      <c r="C9" s="7" t="s">
        <v>310</v>
      </c>
      <c r="D9" s="30" t="s">
        <v>94</v>
      </c>
      <c r="E9" s="7" t="s">
        <v>11</v>
      </c>
      <c r="F9" s="122">
        <v>200</v>
      </c>
      <c r="G9" s="15"/>
      <c r="H9" s="15"/>
      <c r="I9" s="96">
        <f t="shared" ref="I9:I25" si="0">F9*(G9+H9)</f>
        <v>0</v>
      </c>
      <c r="J9" s="167" t="s">
        <v>518</v>
      </c>
      <c r="K9" s="153" t="s">
        <v>188</v>
      </c>
    </row>
    <row r="10" spans="2:11" ht="103.5">
      <c r="B10" s="7"/>
      <c r="C10" s="7"/>
      <c r="D10" s="158" t="s">
        <v>471</v>
      </c>
      <c r="E10" s="7"/>
      <c r="F10" s="122"/>
      <c r="G10" s="15"/>
      <c r="H10" s="15"/>
      <c r="I10" s="96"/>
      <c r="J10" s="168"/>
      <c r="K10" s="153"/>
    </row>
    <row r="11" spans="2:11">
      <c r="B11" s="7" t="s">
        <v>213</v>
      </c>
      <c r="C11" s="7" t="s">
        <v>311</v>
      </c>
      <c r="D11" s="30" t="s">
        <v>95</v>
      </c>
      <c r="E11" s="7" t="s">
        <v>11</v>
      </c>
      <c r="F11" s="122">
        <v>200</v>
      </c>
      <c r="G11" s="15"/>
      <c r="H11" s="15"/>
      <c r="I11" s="96">
        <f t="shared" si="0"/>
        <v>0</v>
      </c>
      <c r="J11" s="167" t="s">
        <v>518</v>
      </c>
      <c r="K11" s="153" t="s">
        <v>188</v>
      </c>
    </row>
    <row r="12" spans="2:11" ht="103.5">
      <c r="B12" s="7"/>
      <c r="C12" s="7"/>
      <c r="D12" s="158" t="s">
        <v>472</v>
      </c>
      <c r="E12" s="7"/>
      <c r="F12" s="122"/>
      <c r="G12" s="15"/>
      <c r="H12" s="15"/>
      <c r="I12" s="96"/>
      <c r="J12" s="168"/>
      <c r="K12" s="153"/>
    </row>
    <row r="13" spans="2:11">
      <c r="B13" s="7" t="s">
        <v>214</v>
      </c>
      <c r="C13" s="7" t="s">
        <v>312</v>
      </c>
      <c r="D13" s="30" t="s">
        <v>473</v>
      </c>
      <c r="E13" s="7" t="s">
        <v>11</v>
      </c>
      <c r="F13" s="122">
        <v>400</v>
      </c>
      <c r="G13" s="15"/>
      <c r="H13" s="15"/>
      <c r="I13" s="96">
        <f t="shared" si="0"/>
        <v>0</v>
      </c>
      <c r="J13" s="168" t="s">
        <v>518</v>
      </c>
      <c r="K13" s="153" t="s">
        <v>188</v>
      </c>
    </row>
    <row r="14" spans="2:11" ht="96.75" customHeight="1">
      <c r="B14" s="7"/>
      <c r="C14" s="7"/>
      <c r="D14" s="158" t="s">
        <v>476</v>
      </c>
      <c r="E14" s="7"/>
      <c r="F14" s="122"/>
      <c r="G14" s="15"/>
      <c r="H14" s="15"/>
      <c r="I14" s="96"/>
      <c r="J14" s="167"/>
      <c r="K14" s="153"/>
    </row>
    <row r="15" spans="2:11">
      <c r="B15" s="7" t="s">
        <v>215</v>
      </c>
      <c r="C15" s="7" t="s">
        <v>313</v>
      </c>
      <c r="D15" s="30" t="s">
        <v>474</v>
      </c>
      <c r="E15" s="7" t="s">
        <v>11</v>
      </c>
      <c r="F15" s="122">
        <v>400</v>
      </c>
      <c r="G15" s="15"/>
      <c r="H15" s="15"/>
      <c r="I15" s="96">
        <f t="shared" si="0"/>
        <v>0</v>
      </c>
      <c r="J15" s="168" t="s">
        <v>518</v>
      </c>
      <c r="K15" s="153" t="s">
        <v>188</v>
      </c>
    </row>
    <row r="16" spans="2:11" ht="99" customHeight="1">
      <c r="B16" s="7"/>
      <c r="C16" s="7"/>
      <c r="D16" s="158" t="s">
        <v>477</v>
      </c>
      <c r="E16" s="7"/>
      <c r="F16" s="122"/>
      <c r="G16" s="15"/>
      <c r="H16" s="15"/>
      <c r="I16" s="96"/>
      <c r="J16" s="167"/>
      <c r="K16" s="153"/>
    </row>
    <row r="17" spans="2:11">
      <c r="B17" s="7" t="s">
        <v>216</v>
      </c>
      <c r="C17" s="7" t="s">
        <v>314</v>
      </c>
      <c r="D17" s="30" t="s">
        <v>475</v>
      </c>
      <c r="E17" s="7" t="s">
        <v>11</v>
      </c>
      <c r="F17" s="122">
        <v>140</v>
      </c>
      <c r="G17" s="15"/>
      <c r="H17" s="15"/>
      <c r="I17" s="96">
        <f t="shared" si="0"/>
        <v>0</v>
      </c>
      <c r="J17" s="168" t="s">
        <v>518</v>
      </c>
      <c r="K17" s="153" t="s">
        <v>188</v>
      </c>
    </row>
    <row r="18" spans="2:11" ht="99.75" customHeight="1">
      <c r="B18" s="7"/>
      <c r="C18" s="7"/>
      <c r="D18" s="158" t="s">
        <v>478</v>
      </c>
      <c r="E18" s="7"/>
      <c r="F18" s="122"/>
      <c r="G18" s="15"/>
      <c r="H18" s="15"/>
      <c r="I18" s="96"/>
      <c r="J18" s="167"/>
      <c r="K18" s="153"/>
    </row>
    <row r="19" spans="2:11">
      <c r="B19" s="7" t="s">
        <v>217</v>
      </c>
      <c r="C19" s="7" t="s">
        <v>315</v>
      </c>
      <c r="D19" s="30" t="s">
        <v>96</v>
      </c>
      <c r="E19" s="7" t="s">
        <v>12</v>
      </c>
      <c r="F19" s="122">
        <v>400</v>
      </c>
      <c r="G19" s="15"/>
      <c r="H19" s="15"/>
      <c r="I19" s="96">
        <f t="shared" si="0"/>
        <v>0</v>
      </c>
      <c r="J19" s="169" t="s">
        <v>518</v>
      </c>
      <c r="K19" s="153" t="s">
        <v>188</v>
      </c>
    </row>
    <row r="20" spans="2:11" ht="36" customHeight="1">
      <c r="B20" s="7"/>
      <c r="C20" s="7"/>
      <c r="D20" s="158" t="s">
        <v>479</v>
      </c>
      <c r="E20" s="7"/>
      <c r="F20" s="122"/>
      <c r="G20" s="15"/>
      <c r="H20" s="15"/>
      <c r="I20" s="96"/>
      <c r="K20" s="153"/>
    </row>
    <row r="21" spans="2:11">
      <c r="B21" s="7" t="s">
        <v>218</v>
      </c>
      <c r="C21" s="7" t="s">
        <v>316</v>
      </c>
      <c r="D21" s="30" t="s">
        <v>97</v>
      </c>
      <c r="E21" s="7" t="s">
        <v>12</v>
      </c>
      <c r="F21" s="122">
        <v>400</v>
      </c>
      <c r="G21" s="15"/>
      <c r="H21" s="15"/>
      <c r="I21" s="96">
        <f>F21*(G21+H21)</f>
        <v>0</v>
      </c>
      <c r="J21" s="167" t="s">
        <v>518</v>
      </c>
      <c r="K21" s="153" t="s">
        <v>188</v>
      </c>
    </row>
    <row r="22" spans="2:11" ht="39" customHeight="1">
      <c r="B22" s="7"/>
      <c r="C22" s="7"/>
      <c r="D22" s="158" t="s">
        <v>480</v>
      </c>
      <c r="E22" s="7"/>
      <c r="F22" s="122"/>
      <c r="G22" s="15"/>
      <c r="H22" s="15"/>
      <c r="I22" s="96"/>
      <c r="K22" s="153"/>
    </row>
    <row r="23" spans="2:11">
      <c r="B23" s="7" t="s">
        <v>297</v>
      </c>
      <c r="C23" s="7" t="s">
        <v>317</v>
      </c>
      <c r="D23" s="30" t="s">
        <v>98</v>
      </c>
      <c r="E23" s="7" t="s">
        <v>12</v>
      </c>
      <c r="F23" s="122">
        <v>140</v>
      </c>
      <c r="G23" s="15"/>
      <c r="H23" s="15"/>
      <c r="I23" s="96">
        <f>F23*(G23+H23)</f>
        <v>0</v>
      </c>
      <c r="J23" s="163" t="s">
        <v>518</v>
      </c>
      <c r="K23" s="153" t="s">
        <v>188</v>
      </c>
    </row>
    <row r="24" spans="2:11" ht="35.25" customHeight="1">
      <c r="B24" s="7"/>
      <c r="C24" s="7"/>
      <c r="D24" s="158" t="s">
        <v>481</v>
      </c>
      <c r="E24" s="7"/>
      <c r="F24" s="122"/>
      <c r="G24" s="15"/>
      <c r="H24" s="15"/>
      <c r="I24" s="96"/>
      <c r="J24" s="167"/>
      <c r="K24" s="153"/>
    </row>
    <row r="25" spans="2:11">
      <c r="B25" s="7" t="s">
        <v>298</v>
      </c>
      <c r="C25" s="7" t="s">
        <v>318</v>
      </c>
      <c r="D25" s="30" t="s">
        <v>157</v>
      </c>
      <c r="E25" s="7" t="s">
        <v>11</v>
      </c>
      <c r="F25" s="122">
        <v>10</v>
      </c>
      <c r="G25" s="15"/>
      <c r="H25" s="15"/>
      <c r="I25" s="96">
        <f t="shared" si="0"/>
        <v>0</v>
      </c>
      <c r="J25" s="168" t="s">
        <v>518</v>
      </c>
      <c r="K25" s="153" t="s">
        <v>188</v>
      </c>
    </row>
    <row r="26" spans="2:11" ht="80.5">
      <c r="B26" s="7"/>
      <c r="C26" s="7"/>
      <c r="D26" s="158" t="s">
        <v>484</v>
      </c>
      <c r="E26" s="7"/>
      <c r="F26" s="122"/>
      <c r="G26" s="15"/>
      <c r="H26" s="15"/>
      <c r="I26" s="96"/>
      <c r="K26" s="153"/>
    </row>
    <row r="27" spans="2:11" ht="13.5" customHeight="1">
      <c r="B27" s="7" t="s">
        <v>299</v>
      </c>
      <c r="C27" s="7" t="s">
        <v>319</v>
      </c>
      <c r="D27" s="30" t="s">
        <v>485</v>
      </c>
      <c r="E27" s="7" t="s">
        <v>12</v>
      </c>
      <c r="F27" s="122">
        <v>57</v>
      </c>
      <c r="G27" s="15"/>
      <c r="H27" s="15"/>
      <c r="I27" s="96">
        <f>F27*(G27+H27)</f>
        <v>0</v>
      </c>
      <c r="J27" s="168" t="s">
        <v>518</v>
      </c>
      <c r="K27" s="153" t="s">
        <v>188</v>
      </c>
    </row>
    <row r="28" spans="2:11" ht="110.25" customHeight="1">
      <c r="B28" s="7"/>
      <c r="C28" s="7"/>
      <c r="D28" s="158" t="s">
        <v>486</v>
      </c>
      <c r="E28" s="7"/>
      <c r="F28" s="122"/>
      <c r="G28" s="15"/>
      <c r="H28" s="15"/>
      <c r="I28" s="96"/>
      <c r="J28" s="168"/>
      <c r="K28" s="153"/>
    </row>
    <row r="29" spans="2:11">
      <c r="B29" s="7" t="s">
        <v>300</v>
      </c>
      <c r="C29" s="7" t="s">
        <v>320</v>
      </c>
      <c r="D29" s="30" t="s">
        <v>446</v>
      </c>
      <c r="E29" s="7" t="s">
        <v>12</v>
      </c>
      <c r="F29" s="122">
        <v>70</v>
      </c>
      <c r="G29" s="15"/>
      <c r="H29" s="15"/>
      <c r="I29" s="96">
        <f>F29*(G29+H29)</f>
        <v>0</v>
      </c>
      <c r="J29" s="168" t="s">
        <v>518</v>
      </c>
      <c r="K29" s="153" t="s">
        <v>188</v>
      </c>
    </row>
    <row r="30" spans="2:11" ht="103.5">
      <c r="B30" s="7"/>
      <c r="C30" s="7"/>
      <c r="D30" s="158" t="s">
        <v>490</v>
      </c>
      <c r="E30" s="7"/>
      <c r="F30" s="122"/>
      <c r="G30" s="15"/>
      <c r="H30" s="15"/>
      <c r="I30" s="96"/>
      <c r="K30" s="153"/>
    </row>
    <row r="31" spans="2:11" ht="25">
      <c r="B31" s="7" t="s">
        <v>301</v>
      </c>
      <c r="C31" s="7" t="s">
        <v>321</v>
      </c>
      <c r="D31" s="124" t="s">
        <v>119</v>
      </c>
      <c r="E31" s="125" t="s">
        <v>11</v>
      </c>
      <c r="F31" s="122">
        <v>100</v>
      </c>
      <c r="G31" s="15"/>
      <c r="H31" s="15"/>
      <c r="I31" s="96">
        <f t="shared" ref="I31:I37" si="1">F31*(G31+H31)</f>
        <v>0</v>
      </c>
      <c r="J31" s="168" t="s">
        <v>518</v>
      </c>
      <c r="K31" s="153" t="s">
        <v>188</v>
      </c>
    </row>
    <row r="32" spans="2:11" ht="136.5" customHeight="1">
      <c r="B32" s="7"/>
      <c r="C32" s="7"/>
      <c r="D32" s="158" t="s">
        <v>487</v>
      </c>
      <c r="E32" s="125"/>
      <c r="F32" s="122"/>
      <c r="G32" s="15"/>
      <c r="H32" s="15"/>
      <c r="I32" s="96"/>
      <c r="K32" s="153"/>
    </row>
    <row r="33" spans="2:11" ht="25">
      <c r="B33" s="7" t="s">
        <v>302</v>
      </c>
      <c r="C33" s="7" t="s">
        <v>322</v>
      </c>
      <c r="D33" s="124" t="s">
        <v>140</v>
      </c>
      <c r="E33" s="125" t="s">
        <v>11</v>
      </c>
      <c r="F33" s="122">
        <v>100</v>
      </c>
      <c r="G33" s="15"/>
      <c r="H33" s="15"/>
      <c r="I33" s="96">
        <f t="shared" si="1"/>
        <v>0</v>
      </c>
      <c r="J33" s="168" t="s">
        <v>518</v>
      </c>
      <c r="K33" s="153" t="s">
        <v>188</v>
      </c>
    </row>
    <row r="34" spans="2:11" ht="135.75" customHeight="1">
      <c r="B34" s="7"/>
      <c r="C34" s="7"/>
      <c r="D34" s="158" t="s">
        <v>488</v>
      </c>
      <c r="E34" s="125"/>
      <c r="F34" s="122"/>
      <c r="G34" s="15"/>
      <c r="H34" s="15"/>
      <c r="I34" s="96"/>
      <c r="K34" s="153"/>
    </row>
    <row r="35" spans="2:11" ht="25">
      <c r="B35" s="7" t="s">
        <v>303</v>
      </c>
      <c r="C35" s="7" t="s">
        <v>323</v>
      </c>
      <c r="D35" s="124" t="s">
        <v>139</v>
      </c>
      <c r="E35" s="125" t="s">
        <v>11</v>
      </c>
      <c r="F35" s="122">
        <v>280</v>
      </c>
      <c r="G35" s="15"/>
      <c r="H35" s="15"/>
      <c r="I35" s="96">
        <f>F35*(G35+H35)</f>
        <v>0</v>
      </c>
      <c r="J35" s="167" t="s">
        <v>518</v>
      </c>
      <c r="K35" s="153" t="s">
        <v>188</v>
      </c>
    </row>
    <row r="36" spans="2:11" ht="135" customHeight="1">
      <c r="B36" s="7"/>
      <c r="C36" s="7"/>
      <c r="D36" s="158" t="s">
        <v>489</v>
      </c>
      <c r="E36" s="125"/>
      <c r="F36" s="122"/>
      <c r="G36" s="15"/>
      <c r="H36" s="15"/>
      <c r="I36" s="96"/>
      <c r="K36" s="153"/>
    </row>
    <row r="37" spans="2:11">
      <c r="B37" s="7" t="s">
        <v>304</v>
      </c>
      <c r="C37" s="7" t="s">
        <v>324</v>
      </c>
      <c r="D37" s="126" t="s">
        <v>154</v>
      </c>
      <c r="E37" s="125" t="s">
        <v>11</v>
      </c>
      <c r="F37" s="122">
        <v>10</v>
      </c>
      <c r="G37" s="15"/>
      <c r="H37" s="15"/>
      <c r="I37" s="96">
        <f t="shared" si="1"/>
        <v>0</v>
      </c>
      <c r="J37" s="167" t="s">
        <v>518</v>
      </c>
      <c r="K37" s="153" t="s">
        <v>188</v>
      </c>
    </row>
    <row r="38" spans="2:11" ht="99" customHeight="1">
      <c r="B38" s="7"/>
      <c r="C38" s="7"/>
      <c r="D38" s="158" t="s">
        <v>491</v>
      </c>
      <c r="E38" s="125"/>
      <c r="F38" s="122"/>
      <c r="G38" s="15"/>
      <c r="H38" s="15"/>
      <c r="I38" s="96"/>
      <c r="K38" s="153"/>
    </row>
    <row r="39" spans="2:11" ht="13">
      <c r="B39" s="7"/>
      <c r="C39" s="90">
        <v>15</v>
      </c>
      <c r="D39" s="91" t="s">
        <v>58</v>
      </c>
      <c r="E39" s="7"/>
      <c r="F39" s="123">
        <v>0</v>
      </c>
      <c r="G39" s="15"/>
      <c r="H39" s="15"/>
      <c r="I39" s="96"/>
      <c r="K39" s="96"/>
    </row>
    <row r="40" spans="2:11">
      <c r="B40" s="7" t="s">
        <v>189</v>
      </c>
      <c r="C40" s="7" t="s">
        <v>325</v>
      </c>
      <c r="D40" s="30" t="s">
        <v>39</v>
      </c>
      <c r="E40" s="7" t="s">
        <v>11</v>
      </c>
      <c r="F40" s="122">
        <v>920</v>
      </c>
      <c r="G40" s="15"/>
      <c r="H40" s="15"/>
      <c r="I40" s="96">
        <f t="shared" ref="I40:I68" si="2">F40*(G40+H40)</f>
        <v>0</v>
      </c>
      <c r="J40" s="168" t="s">
        <v>518</v>
      </c>
      <c r="K40" s="153" t="s">
        <v>188</v>
      </c>
    </row>
    <row r="41" spans="2:11" ht="75" customHeight="1">
      <c r="B41" s="7"/>
      <c r="C41" s="7"/>
      <c r="D41" s="158" t="s">
        <v>495</v>
      </c>
      <c r="E41" s="7"/>
      <c r="F41" s="122"/>
      <c r="G41" s="15"/>
      <c r="H41" s="15"/>
      <c r="I41" s="96"/>
      <c r="K41" s="153"/>
    </row>
    <row r="42" spans="2:11">
      <c r="B42" s="7" t="s">
        <v>190</v>
      </c>
      <c r="C42" s="7" t="s">
        <v>326</v>
      </c>
      <c r="D42" s="30" t="s">
        <v>40</v>
      </c>
      <c r="E42" s="7" t="s">
        <v>11</v>
      </c>
      <c r="F42" s="122">
        <v>360</v>
      </c>
      <c r="G42" s="15"/>
      <c r="H42" s="15"/>
      <c r="I42" s="96">
        <f t="shared" si="2"/>
        <v>0</v>
      </c>
      <c r="J42" s="168" t="s">
        <v>518</v>
      </c>
      <c r="K42" s="153" t="s">
        <v>188</v>
      </c>
    </row>
    <row r="43" spans="2:11" ht="75.75" customHeight="1">
      <c r="B43" s="7"/>
      <c r="C43" s="7"/>
      <c r="D43" s="158" t="s">
        <v>495</v>
      </c>
      <c r="E43" s="7"/>
      <c r="F43" s="122"/>
      <c r="G43" s="15"/>
      <c r="H43" s="15"/>
      <c r="I43" s="96"/>
      <c r="J43" s="167"/>
      <c r="K43" s="153"/>
    </row>
    <row r="44" spans="2:11" ht="13" thickBot="1">
      <c r="B44" s="7" t="s">
        <v>191</v>
      </c>
      <c r="C44" s="7" t="s">
        <v>327</v>
      </c>
      <c r="D44" s="30" t="s">
        <v>41</v>
      </c>
      <c r="E44" s="7" t="s">
        <v>11</v>
      </c>
      <c r="F44" s="122">
        <v>300</v>
      </c>
      <c r="G44" s="15"/>
      <c r="H44" s="15"/>
      <c r="I44" s="96">
        <f t="shared" si="2"/>
        <v>0</v>
      </c>
      <c r="J44" s="168" t="s">
        <v>518</v>
      </c>
      <c r="K44" s="153" t="s">
        <v>188</v>
      </c>
    </row>
    <row r="45" spans="2:11" ht="74.25" customHeight="1">
      <c r="B45" s="7"/>
      <c r="C45" s="7"/>
      <c r="D45" s="158" t="s">
        <v>495</v>
      </c>
      <c r="E45" s="7"/>
      <c r="F45" s="122"/>
      <c r="G45" s="15"/>
      <c r="H45" s="15"/>
      <c r="I45" s="96"/>
      <c r="J45" s="170"/>
      <c r="K45" s="153"/>
    </row>
    <row r="46" spans="2:11">
      <c r="B46" s="7" t="s">
        <v>221</v>
      </c>
      <c r="C46" s="7" t="s">
        <v>328</v>
      </c>
      <c r="D46" s="30" t="s">
        <v>42</v>
      </c>
      <c r="E46" s="7" t="s">
        <v>11</v>
      </c>
      <c r="F46" s="122">
        <v>20</v>
      </c>
      <c r="G46" s="15"/>
      <c r="H46" s="15"/>
      <c r="I46" s="96">
        <f t="shared" si="2"/>
        <v>0</v>
      </c>
      <c r="J46" s="168" t="s">
        <v>518</v>
      </c>
      <c r="K46" s="153" t="s">
        <v>188</v>
      </c>
    </row>
    <row r="47" spans="2:11" ht="72" customHeight="1" thickBot="1">
      <c r="B47" s="7"/>
      <c r="C47" s="7"/>
      <c r="D47" s="158" t="s">
        <v>495</v>
      </c>
      <c r="E47" s="7"/>
      <c r="F47" s="122"/>
      <c r="G47" s="15"/>
      <c r="H47" s="15"/>
      <c r="I47" s="96"/>
      <c r="J47" s="171"/>
      <c r="K47" s="153"/>
    </row>
    <row r="48" spans="2:11">
      <c r="B48" s="7" t="s">
        <v>220</v>
      </c>
      <c r="C48" s="7" t="s">
        <v>329</v>
      </c>
      <c r="D48" s="30" t="s">
        <v>43</v>
      </c>
      <c r="E48" s="7" t="s">
        <v>11</v>
      </c>
      <c r="F48" s="122">
        <v>3600</v>
      </c>
      <c r="G48" s="15"/>
      <c r="H48" s="15"/>
      <c r="I48" s="96">
        <f t="shared" si="2"/>
        <v>0</v>
      </c>
      <c r="J48" s="168" t="s">
        <v>518</v>
      </c>
      <c r="K48" s="153" t="s">
        <v>188</v>
      </c>
    </row>
    <row r="49" spans="2:11" ht="72.75" customHeight="1">
      <c r="B49" s="7"/>
      <c r="C49" s="7"/>
      <c r="D49" s="158" t="s">
        <v>495</v>
      </c>
      <c r="E49" s="7"/>
      <c r="F49" s="122"/>
      <c r="G49" s="15"/>
      <c r="H49" s="15"/>
      <c r="I49" s="96"/>
      <c r="J49" s="168"/>
      <c r="K49" s="153"/>
    </row>
    <row r="50" spans="2:11">
      <c r="B50" s="7" t="s">
        <v>219</v>
      </c>
      <c r="C50" s="7" t="s">
        <v>330</v>
      </c>
      <c r="D50" s="30" t="s">
        <v>44</v>
      </c>
      <c r="E50" s="7" t="s">
        <v>11</v>
      </c>
      <c r="F50" s="122">
        <v>1450</v>
      </c>
      <c r="G50" s="15"/>
      <c r="H50" s="15"/>
      <c r="I50" s="96">
        <f t="shared" si="2"/>
        <v>0</v>
      </c>
      <c r="J50" s="168" t="s">
        <v>518</v>
      </c>
      <c r="K50" s="153" t="s">
        <v>188</v>
      </c>
    </row>
    <row r="51" spans="2:11" ht="75.75" customHeight="1">
      <c r="B51" s="7"/>
      <c r="C51" s="7"/>
      <c r="D51" s="158" t="s">
        <v>495</v>
      </c>
      <c r="E51" s="7"/>
      <c r="F51" s="122"/>
      <c r="G51" s="15"/>
      <c r="H51" s="15"/>
      <c r="I51" s="96"/>
      <c r="K51" s="153"/>
    </row>
    <row r="52" spans="2:11">
      <c r="B52" s="7" t="s">
        <v>222</v>
      </c>
      <c r="C52" s="7" t="s">
        <v>331</v>
      </c>
      <c r="D52" s="30" t="s">
        <v>45</v>
      </c>
      <c r="E52" s="7" t="s">
        <v>11</v>
      </c>
      <c r="F52" s="122">
        <v>130</v>
      </c>
      <c r="G52" s="15"/>
      <c r="H52" s="15"/>
      <c r="I52" s="96">
        <f t="shared" si="2"/>
        <v>0</v>
      </c>
      <c r="J52" s="168" t="s">
        <v>518</v>
      </c>
      <c r="K52" s="153" t="s">
        <v>188</v>
      </c>
    </row>
    <row r="53" spans="2:11" ht="76.5" customHeight="1">
      <c r="B53" s="7"/>
      <c r="C53" s="7"/>
      <c r="D53" s="158" t="s">
        <v>495</v>
      </c>
      <c r="E53" s="7"/>
      <c r="F53" s="122"/>
      <c r="G53" s="15"/>
      <c r="H53" s="15"/>
      <c r="I53" s="96"/>
      <c r="K53" s="153"/>
    </row>
    <row r="54" spans="2:11">
      <c r="B54" s="7" t="s">
        <v>223</v>
      </c>
      <c r="C54" s="7" t="s">
        <v>332</v>
      </c>
      <c r="D54" s="30" t="s">
        <v>46</v>
      </c>
      <c r="E54" s="7" t="s">
        <v>11</v>
      </c>
      <c r="F54" s="122">
        <v>140</v>
      </c>
      <c r="G54" s="15"/>
      <c r="H54" s="15"/>
      <c r="I54" s="96">
        <f t="shared" si="2"/>
        <v>0</v>
      </c>
      <c r="J54" s="168" t="s">
        <v>518</v>
      </c>
      <c r="K54" s="153" t="s">
        <v>188</v>
      </c>
    </row>
    <row r="55" spans="2:11" ht="72.75" customHeight="1">
      <c r="B55" s="7"/>
      <c r="C55" s="7"/>
      <c r="D55" s="158" t="s">
        <v>495</v>
      </c>
      <c r="E55" s="7"/>
      <c r="F55" s="122"/>
      <c r="G55" s="15"/>
      <c r="H55" s="15"/>
      <c r="I55" s="96"/>
      <c r="K55" s="153"/>
    </row>
    <row r="56" spans="2:11">
      <c r="B56" s="7" t="s">
        <v>224</v>
      </c>
      <c r="C56" s="7" t="s">
        <v>333</v>
      </c>
      <c r="D56" s="30" t="s">
        <v>76</v>
      </c>
      <c r="E56" s="7" t="s">
        <v>11</v>
      </c>
      <c r="F56" s="122">
        <v>120</v>
      </c>
      <c r="G56" s="15"/>
      <c r="H56" s="15"/>
      <c r="I56" s="96">
        <f t="shared" si="2"/>
        <v>0</v>
      </c>
      <c r="J56" s="168" t="s">
        <v>518</v>
      </c>
      <c r="K56" s="153" t="s">
        <v>188</v>
      </c>
    </row>
    <row r="57" spans="2:11" ht="73.5" customHeight="1" thickBot="1">
      <c r="B57" s="7"/>
      <c r="C57" s="7"/>
      <c r="D57" s="158" t="s">
        <v>495</v>
      </c>
      <c r="E57" s="7"/>
      <c r="F57" s="122"/>
      <c r="G57" s="15"/>
      <c r="H57" s="15"/>
      <c r="I57" s="96"/>
      <c r="J57" s="168"/>
      <c r="K57" s="153"/>
    </row>
    <row r="58" spans="2:11">
      <c r="B58" s="7" t="s">
        <v>225</v>
      </c>
      <c r="C58" s="7" t="s">
        <v>334</v>
      </c>
      <c r="D58" s="30" t="s">
        <v>67</v>
      </c>
      <c r="E58" s="7" t="s">
        <v>11</v>
      </c>
      <c r="F58" s="122">
        <v>20</v>
      </c>
      <c r="G58" s="15"/>
      <c r="H58" s="15"/>
      <c r="I58" s="96">
        <f t="shared" si="2"/>
        <v>0</v>
      </c>
      <c r="J58" s="173" t="s">
        <v>518</v>
      </c>
      <c r="K58" s="153" t="s">
        <v>188</v>
      </c>
    </row>
    <row r="59" spans="2:11" ht="72.75" customHeight="1">
      <c r="B59" s="7"/>
      <c r="C59" s="7"/>
      <c r="D59" s="158" t="s">
        <v>495</v>
      </c>
      <c r="E59" s="7"/>
      <c r="F59" s="122"/>
      <c r="G59" s="15"/>
      <c r="H59" s="15"/>
      <c r="I59" s="96"/>
      <c r="J59" s="168"/>
      <c r="K59" s="153"/>
    </row>
    <row r="60" spans="2:11" ht="13" thickBot="1">
      <c r="B60" s="7" t="s">
        <v>226</v>
      </c>
      <c r="C60" s="7" t="s">
        <v>335</v>
      </c>
      <c r="D60" s="30" t="s">
        <v>80</v>
      </c>
      <c r="E60" s="7" t="s">
        <v>11</v>
      </c>
      <c r="F60" s="122">
        <v>395</v>
      </c>
      <c r="G60" s="15"/>
      <c r="H60" s="15"/>
      <c r="I60" s="96">
        <f t="shared" si="2"/>
        <v>0</v>
      </c>
      <c r="J60" s="174" t="s">
        <v>518</v>
      </c>
      <c r="K60" s="153" t="s">
        <v>188</v>
      </c>
    </row>
    <row r="61" spans="2:11" ht="72.75" customHeight="1">
      <c r="B61" s="7"/>
      <c r="C61" s="7"/>
      <c r="D61" s="158" t="s">
        <v>495</v>
      </c>
      <c r="E61" s="7"/>
      <c r="F61" s="122"/>
      <c r="G61" s="15"/>
      <c r="H61" s="15"/>
      <c r="I61" s="96"/>
      <c r="J61" s="168"/>
      <c r="K61" s="153"/>
    </row>
    <row r="62" spans="2:11">
      <c r="B62" s="7" t="s">
        <v>227</v>
      </c>
      <c r="C62" s="7" t="s">
        <v>336</v>
      </c>
      <c r="D62" s="30" t="s">
        <v>78</v>
      </c>
      <c r="E62" s="7" t="s">
        <v>11</v>
      </c>
      <c r="F62" s="122">
        <v>120</v>
      </c>
      <c r="G62" s="15"/>
      <c r="H62" s="15"/>
      <c r="I62" s="96">
        <f t="shared" si="2"/>
        <v>0</v>
      </c>
      <c r="J62" s="168" t="s">
        <v>518</v>
      </c>
      <c r="K62" s="153" t="s">
        <v>188</v>
      </c>
    </row>
    <row r="63" spans="2:11" ht="73.5" customHeight="1">
      <c r="B63" s="7"/>
      <c r="C63" s="7"/>
      <c r="D63" s="158" t="s">
        <v>495</v>
      </c>
      <c r="E63" s="7"/>
      <c r="F63" s="122"/>
      <c r="G63" s="15"/>
      <c r="H63" s="15"/>
      <c r="I63" s="96"/>
      <c r="J63" s="168"/>
      <c r="K63" s="153"/>
    </row>
    <row r="64" spans="2:11" ht="13">
      <c r="B64" s="7" t="s">
        <v>228</v>
      </c>
      <c r="C64" s="7" t="s">
        <v>337</v>
      </c>
      <c r="D64" s="30" t="s">
        <v>70</v>
      </c>
      <c r="E64" s="7" t="s">
        <v>11</v>
      </c>
      <c r="F64" s="122">
        <v>120</v>
      </c>
      <c r="G64" s="15"/>
      <c r="H64" s="15"/>
      <c r="I64" s="96">
        <f t="shared" si="2"/>
        <v>0</v>
      </c>
      <c r="J64" s="172" t="s">
        <v>518</v>
      </c>
      <c r="K64" s="153" t="s">
        <v>188</v>
      </c>
    </row>
    <row r="65" spans="2:11" ht="75" customHeight="1">
      <c r="B65" s="7"/>
      <c r="C65" s="7"/>
      <c r="D65" s="158" t="s">
        <v>495</v>
      </c>
      <c r="E65" s="7"/>
      <c r="F65" s="122"/>
      <c r="G65" s="15"/>
      <c r="H65" s="15"/>
      <c r="I65" s="96"/>
      <c r="J65" s="168"/>
      <c r="K65" s="153"/>
    </row>
    <row r="66" spans="2:11">
      <c r="B66" s="7" t="s">
        <v>229</v>
      </c>
      <c r="C66" s="7" t="s">
        <v>338</v>
      </c>
      <c r="D66" s="30" t="s">
        <v>141</v>
      </c>
      <c r="E66" s="7" t="s">
        <v>11</v>
      </c>
      <c r="F66" s="122">
        <v>80</v>
      </c>
      <c r="G66" s="15"/>
      <c r="H66" s="15"/>
      <c r="I66" s="96">
        <f t="shared" si="2"/>
        <v>0</v>
      </c>
      <c r="J66" s="168" t="s">
        <v>518</v>
      </c>
      <c r="K66" s="153" t="s">
        <v>188</v>
      </c>
    </row>
    <row r="67" spans="2:11" ht="73.5" customHeight="1">
      <c r="B67" s="7"/>
      <c r="C67" s="7"/>
      <c r="D67" s="158" t="s">
        <v>495</v>
      </c>
      <c r="E67" s="7"/>
      <c r="F67" s="122"/>
      <c r="G67" s="15"/>
      <c r="H67" s="15"/>
      <c r="I67" s="96"/>
      <c r="J67" s="168"/>
      <c r="K67" s="153"/>
    </row>
    <row r="68" spans="2:11">
      <c r="B68" s="7" t="s">
        <v>230</v>
      </c>
      <c r="C68" s="7" t="s">
        <v>339</v>
      </c>
      <c r="D68" s="30" t="s">
        <v>159</v>
      </c>
      <c r="E68" s="7" t="s">
        <v>11</v>
      </c>
      <c r="F68" s="122">
        <v>340</v>
      </c>
      <c r="G68" s="15"/>
      <c r="H68" s="15"/>
      <c r="I68" s="96">
        <f t="shared" si="2"/>
        <v>0</v>
      </c>
      <c r="J68" s="168" t="s">
        <v>518</v>
      </c>
      <c r="K68" s="153" t="s">
        <v>188</v>
      </c>
    </row>
    <row r="69" spans="2:11" ht="103.5">
      <c r="B69" s="7"/>
      <c r="C69" s="7"/>
      <c r="D69" s="158" t="s">
        <v>498</v>
      </c>
      <c r="E69" s="7"/>
      <c r="F69" s="122"/>
      <c r="G69" s="15"/>
      <c r="H69" s="15"/>
      <c r="I69" s="96"/>
      <c r="J69" s="168"/>
      <c r="K69" s="153"/>
    </row>
    <row r="70" spans="2:11">
      <c r="B70" s="7" t="s">
        <v>231</v>
      </c>
      <c r="C70" s="7" t="s">
        <v>340</v>
      </c>
      <c r="D70" s="30" t="s">
        <v>37</v>
      </c>
      <c r="E70" s="7" t="s">
        <v>11</v>
      </c>
      <c r="F70" s="122">
        <v>400</v>
      </c>
      <c r="G70" s="15"/>
      <c r="H70" s="15"/>
      <c r="I70" s="96">
        <f t="shared" ref="I70:I76" si="3">F70*(G70+H70)</f>
        <v>0</v>
      </c>
      <c r="J70" s="168" t="s">
        <v>518</v>
      </c>
      <c r="K70" s="153" t="s">
        <v>188</v>
      </c>
    </row>
    <row r="71" spans="2:11" ht="80.5">
      <c r="B71" s="7"/>
      <c r="C71" s="7"/>
      <c r="D71" s="158" t="s">
        <v>504</v>
      </c>
      <c r="E71" s="7"/>
      <c r="F71" s="122"/>
      <c r="G71" s="15"/>
      <c r="H71" s="15"/>
      <c r="I71" s="96"/>
      <c r="J71" s="168"/>
      <c r="K71" s="153"/>
    </row>
    <row r="72" spans="2:11">
      <c r="B72" s="7" t="s">
        <v>232</v>
      </c>
      <c r="C72" s="7" t="s">
        <v>341</v>
      </c>
      <c r="D72" s="30" t="s">
        <v>38</v>
      </c>
      <c r="E72" s="7" t="s">
        <v>11</v>
      </c>
      <c r="F72" s="122">
        <v>40</v>
      </c>
      <c r="G72" s="15"/>
      <c r="H72" s="15"/>
      <c r="I72" s="96">
        <f t="shared" si="3"/>
        <v>0</v>
      </c>
      <c r="J72" s="168" t="s">
        <v>518</v>
      </c>
      <c r="K72" s="153" t="s">
        <v>188</v>
      </c>
    </row>
    <row r="73" spans="2:11" ht="80.5">
      <c r="B73" s="7"/>
      <c r="C73" s="7"/>
      <c r="D73" s="158" t="s">
        <v>505</v>
      </c>
      <c r="E73" s="7"/>
      <c r="F73" s="122"/>
      <c r="G73" s="15"/>
      <c r="H73" s="15"/>
      <c r="I73" s="96"/>
      <c r="J73" s="168"/>
      <c r="K73" s="153"/>
    </row>
    <row r="74" spans="2:11">
      <c r="B74" s="7" t="s">
        <v>233</v>
      </c>
      <c r="C74" s="7" t="s">
        <v>342</v>
      </c>
      <c r="D74" s="30" t="s">
        <v>68</v>
      </c>
      <c r="E74" s="7" t="s">
        <v>11</v>
      </c>
      <c r="F74" s="122">
        <v>40</v>
      </c>
      <c r="G74" s="15"/>
      <c r="H74" s="15"/>
      <c r="I74" s="96">
        <f t="shared" si="3"/>
        <v>0</v>
      </c>
      <c r="J74" s="168" t="s">
        <v>518</v>
      </c>
      <c r="K74" s="153" t="s">
        <v>188</v>
      </c>
    </row>
    <row r="75" spans="2:11" ht="80.5">
      <c r="B75" s="7"/>
      <c r="C75" s="7"/>
      <c r="D75" s="158" t="s">
        <v>506</v>
      </c>
      <c r="E75" s="7"/>
      <c r="F75" s="122"/>
      <c r="G75" s="15"/>
      <c r="H75" s="15"/>
      <c r="I75" s="96"/>
      <c r="J75" s="168"/>
      <c r="K75" s="153"/>
    </row>
    <row r="76" spans="2:11">
      <c r="B76" s="7" t="s">
        <v>234</v>
      </c>
      <c r="C76" s="7" t="s">
        <v>343</v>
      </c>
      <c r="D76" s="30" t="s">
        <v>66</v>
      </c>
      <c r="E76" s="7" t="s">
        <v>11</v>
      </c>
      <c r="F76" s="122">
        <v>20</v>
      </c>
      <c r="G76" s="15"/>
      <c r="H76" s="15"/>
      <c r="I76" s="96">
        <f t="shared" si="3"/>
        <v>0</v>
      </c>
      <c r="J76" s="168" t="s">
        <v>518</v>
      </c>
      <c r="K76" s="153" t="s">
        <v>188</v>
      </c>
    </row>
    <row r="77" spans="2:11" ht="80.5">
      <c r="B77" s="7"/>
      <c r="C77" s="7"/>
      <c r="D77" s="158" t="s">
        <v>507</v>
      </c>
      <c r="E77" s="7"/>
      <c r="F77" s="122"/>
      <c r="G77" s="15"/>
      <c r="H77" s="15"/>
      <c r="I77" s="96"/>
      <c r="J77" s="168"/>
      <c r="K77" s="153"/>
    </row>
    <row r="78" spans="2:11">
      <c r="B78" s="7" t="s">
        <v>235</v>
      </c>
      <c r="C78" s="7" t="s">
        <v>344</v>
      </c>
      <c r="D78" s="79" t="s">
        <v>113</v>
      </c>
      <c r="E78" s="7" t="s">
        <v>12</v>
      </c>
      <c r="F78" s="122">
        <v>800</v>
      </c>
      <c r="G78" s="15"/>
      <c r="H78" s="15"/>
      <c r="I78" s="96">
        <f>F78*(G78+H78)</f>
        <v>0</v>
      </c>
      <c r="J78" s="168" t="s">
        <v>518</v>
      </c>
      <c r="K78" s="153" t="s">
        <v>188</v>
      </c>
    </row>
    <row r="79" spans="2:11" ht="115">
      <c r="B79" s="7"/>
      <c r="C79" s="7"/>
      <c r="D79" s="158" t="s">
        <v>482</v>
      </c>
      <c r="E79" s="7"/>
      <c r="F79" s="122"/>
      <c r="G79" s="15"/>
      <c r="H79" s="15"/>
      <c r="I79" s="96"/>
      <c r="J79" s="168"/>
      <c r="K79" s="153"/>
    </row>
    <row r="80" spans="2:11" ht="25">
      <c r="B80" s="7" t="s">
        <v>236</v>
      </c>
      <c r="C80" s="7" t="s">
        <v>345</v>
      </c>
      <c r="D80" s="79" t="s">
        <v>36</v>
      </c>
      <c r="E80" s="7" t="s">
        <v>12</v>
      </c>
      <c r="F80" s="122">
        <v>60</v>
      </c>
      <c r="G80" s="15"/>
      <c r="H80" s="15"/>
      <c r="I80" s="96">
        <f t="shared" ref="I80" si="4">F80*(G80+H80)</f>
        <v>0</v>
      </c>
      <c r="J80" s="168" t="s">
        <v>518</v>
      </c>
      <c r="K80" s="153" t="s">
        <v>188</v>
      </c>
    </row>
    <row r="81" spans="2:11" ht="126.5">
      <c r="B81" s="7"/>
      <c r="C81" s="7"/>
      <c r="D81" s="158" t="s">
        <v>483</v>
      </c>
      <c r="E81" s="7"/>
      <c r="F81" s="122"/>
      <c r="G81" s="15"/>
      <c r="H81" s="15"/>
      <c r="I81" s="96"/>
      <c r="J81" s="172"/>
      <c r="K81" s="153"/>
    </row>
    <row r="82" spans="2:11" ht="13">
      <c r="B82" s="7"/>
      <c r="C82" s="90">
        <v>36</v>
      </c>
      <c r="D82" s="91" t="s">
        <v>57</v>
      </c>
      <c r="E82" s="7"/>
      <c r="F82" s="123">
        <v>0</v>
      </c>
      <c r="G82" s="15"/>
      <c r="H82" s="15"/>
      <c r="I82" s="96"/>
      <c r="J82" s="168"/>
      <c r="K82" s="96"/>
    </row>
    <row r="83" spans="2:11" ht="25">
      <c r="B83" s="7" t="s">
        <v>241</v>
      </c>
      <c r="C83" s="7" t="s">
        <v>519</v>
      </c>
      <c r="D83" s="79" t="s">
        <v>508</v>
      </c>
      <c r="E83" s="7" t="s">
        <v>12</v>
      </c>
      <c r="F83" s="122">
        <v>30</v>
      </c>
      <c r="G83" s="15"/>
      <c r="H83" s="15"/>
      <c r="I83" s="96">
        <f t="shared" ref="I83" si="5">F83*(G83+H83)</f>
        <v>0</v>
      </c>
      <c r="J83" s="167" t="s">
        <v>521</v>
      </c>
      <c r="K83" s="153" t="s">
        <v>188</v>
      </c>
    </row>
    <row r="84" spans="2:11" ht="74.25" customHeight="1">
      <c r="B84" s="7"/>
      <c r="C84" s="7"/>
      <c r="D84" s="158" t="s">
        <v>509</v>
      </c>
      <c r="E84" s="7"/>
      <c r="F84" s="122"/>
      <c r="G84" s="15"/>
      <c r="H84" s="15"/>
      <c r="I84" s="96"/>
      <c r="J84" s="168"/>
      <c r="K84" s="153"/>
    </row>
    <row r="85" spans="2:11" ht="25">
      <c r="B85" s="7" t="s">
        <v>242</v>
      </c>
      <c r="C85" s="7" t="s">
        <v>520</v>
      </c>
      <c r="D85" s="79" t="s">
        <v>511</v>
      </c>
      <c r="E85" s="7" t="s">
        <v>12</v>
      </c>
      <c r="F85" s="122">
        <v>10</v>
      </c>
      <c r="G85" s="15"/>
      <c r="H85" s="15"/>
      <c r="I85" s="96">
        <f>F85*(G85+H85)</f>
        <v>0</v>
      </c>
      <c r="J85" s="167" t="s">
        <v>521</v>
      </c>
      <c r="K85" s="153" t="s">
        <v>188</v>
      </c>
    </row>
    <row r="86" spans="2:11" ht="74.25" customHeight="1">
      <c r="B86" s="7"/>
      <c r="C86" s="7"/>
      <c r="D86" s="158" t="s">
        <v>510</v>
      </c>
      <c r="E86" s="7"/>
      <c r="F86" s="122"/>
      <c r="G86" s="15"/>
      <c r="H86" s="15"/>
      <c r="I86" s="96"/>
      <c r="J86" s="168"/>
      <c r="K86" s="153"/>
    </row>
    <row r="87" spans="2:11" ht="12.75" customHeight="1">
      <c r="B87" s="7" t="s">
        <v>211</v>
      </c>
      <c r="C87" s="7" t="s">
        <v>346</v>
      </c>
      <c r="D87" s="79" t="s">
        <v>496</v>
      </c>
      <c r="E87" s="7" t="s">
        <v>12</v>
      </c>
      <c r="F87" s="122">
        <v>57</v>
      </c>
      <c r="G87" s="15"/>
      <c r="H87" s="15"/>
      <c r="I87" s="96">
        <f t="shared" ref="I87:I96" si="6">F87*(G87+H87)</f>
        <v>0</v>
      </c>
      <c r="J87" s="168" t="s">
        <v>518</v>
      </c>
      <c r="K87" s="153" t="s">
        <v>188</v>
      </c>
    </row>
    <row r="88" spans="2:11" ht="99.75" customHeight="1">
      <c r="B88" s="7"/>
      <c r="C88" s="7"/>
      <c r="D88" s="158" t="s">
        <v>497</v>
      </c>
      <c r="E88" s="7"/>
      <c r="F88" s="122"/>
      <c r="G88" s="15"/>
      <c r="H88" s="15"/>
      <c r="I88" s="96"/>
      <c r="J88" s="168"/>
      <c r="K88" s="153"/>
    </row>
    <row r="89" spans="2:11">
      <c r="B89" s="7"/>
      <c r="C89" s="7"/>
      <c r="D89" s="79"/>
      <c r="E89" s="7"/>
      <c r="F89" s="122"/>
      <c r="G89" s="15"/>
      <c r="H89" s="15"/>
      <c r="I89" s="96"/>
      <c r="J89" s="168"/>
      <c r="K89" s="153"/>
    </row>
    <row r="90" spans="2:11" ht="25">
      <c r="B90" s="7" t="s">
        <v>243</v>
      </c>
      <c r="C90" s="7" t="s">
        <v>347</v>
      </c>
      <c r="D90" s="79" t="s">
        <v>59</v>
      </c>
      <c r="E90" s="7" t="s">
        <v>63</v>
      </c>
      <c r="F90" s="122">
        <v>0.8</v>
      </c>
      <c r="G90" s="15"/>
      <c r="H90" s="15"/>
      <c r="I90" s="96">
        <f t="shared" si="6"/>
        <v>0</v>
      </c>
      <c r="J90" s="168" t="s">
        <v>518</v>
      </c>
      <c r="K90" s="153" t="s">
        <v>188</v>
      </c>
    </row>
    <row r="91" spans="2:11" ht="86.25" customHeight="1">
      <c r="B91" s="7"/>
      <c r="C91" s="7"/>
      <c r="D91" s="158" t="s">
        <v>499</v>
      </c>
      <c r="E91" s="7"/>
      <c r="F91" s="122"/>
      <c r="G91" s="15"/>
      <c r="H91" s="15"/>
      <c r="I91" s="96"/>
      <c r="J91" s="168"/>
      <c r="K91" s="153"/>
    </row>
    <row r="92" spans="2:11" ht="25">
      <c r="B92" s="7" t="s">
        <v>244</v>
      </c>
      <c r="C92" s="7" t="s">
        <v>348</v>
      </c>
      <c r="D92" s="79" t="s">
        <v>60</v>
      </c>
      <c r="E92" s="7" t="s">
        <v>63</v>
      </c>
      <c r="F92" s="122">
        <v>0.8</v>
      </c>
      <c r="G92" s="15"/>
      <c r="H92" s="15"/>
      <c r="I92" s="96">
        <f t="shared" si="6"/>
        <v>0</v>
      </c>
      <c r="J92" s="168" t="s">
        <v>518</v>
      </c>
      <c r="K92" s="153" t="s">
        <v>188</v>
      </c>
    </row>
    <row r="93" spans="2:11" ht="92">
      <c r="B93" s="7"/>
      <c r="C93" s="7"/>
      <c r="D93" s="158" t="s">
        <v>500</v>
      </c>
      <c r="E93" s="7"/>
      <c r="F93" s="122"/>
      <c r="G93" s="15"/>
      <c r="H93" s="15"/>
      <c r="I93" s="96"/>
      <c r="J93" s="168"/>
      <c r="K93" s="153"/>
    </row>
    <row r="94" spans="2:11" ht="25">
      <c r="B94" s="7" t="s">
        <v>245</v>
      </c>
      <c r="C94" s="7" t="s">
        <v>349</v>
      </c>
      <c r="D94" s="79" t="s">
        <v>61</v>
      </c>
      <c r="E94" s="7" t="s">
        <v>63</v>
      </c>
      <c r="F94" s="122">
        <v>24</v>
      </c>
      <c r="G94" s="15"/>
      <c r="H94" s="15"/>
      <c r="I94" s="96">
        <f t="shared" si="6"/>
        <v>0</v>
      </c>
      <c r="J94" s="168" t="s">
        <v>518</v>
      </c>
      <c r="K94" s="153" t="s">
        <v>188</v>
      </c>
    </row>
    <row r="95" spans="2:11" ht="114" customHeight="1">
      <c r="B95" s="7"/>
      <c r="C95" s="7"/>
      <c r="D95" s="158" t="s">
        <v>501</v>
      </c>
      <c r="E95" s="7"/>
      <c r="F95" s="122"/>
      <c r="G95" s="15"/>
      <c r="H95" s="15"/>
      <c r="I95" s="96"/>
      <c r="J95" s="168"/>
      <c r="K95" s="153"/>
    </row>
    <row r="96" spans="2:11" ht="25">
      <c r="B96" s="7" t="s">
        <v>246</v>
      </c>
      <c r="C96" s="7" t="s">
        <v>350</v>
      </c>
      <c r="D96" s="79" t="s">
        <v>62</v>
      </c>
      <c r="E96" s="7" t="s">
        <v>63</v>
      </c>
      <c r="F96" s="122">
        <v>0.8</v>
      </c>
      <c r="G96" s="15"/>
      <c r="H96" s="15"/>
      <c r="I96" s="96">
        <f t="shared" si="6"/>
        <v>0</v>
      </c>
      <c r="J96" s="168" t="s">
        <v>518</v>
      </c>
      <c r="K96" s="153" t="s">
        <v>188</v>
      </c>
    </row>
    <row r="97" spans="2:11" ht="76.5" customHeight="1">
      <c r="B97" s="7"/>
      <c r="C97" s="7"/>
      <c r="D97" s="158" t="s">
        <v>502</v>
      </c>
      <c r="E97" s="7"/>
      <c r="F97" s="122"/>
      <c r="G97" s="15"/>
      <c r="H97" s="15"/>
      <c r="I97" s="96"/>
      <c r="J97" s="168"/>
      <c r="K97" s="153"/>
    </row>
    <row r="98" spans="2:11" ht="13">
      <c r="B98" s="7"/>
      <c r="C98" s="7"/>
      <c r="D98" s="47" t="s">
        <v>0</v>
      </c>
      <c r="E98" s="7"/>
      <c r="F98" s="123">
        <v>0</v>
      </c>
      <c r="G98" s="15"/>
      <c r="H98" s="15"/>
      <c r="I98" s="96"/>
      <c r="J98" s="168"/>
      <c r="K98" s="96"/>
    </row>
    <row r="99" spans="2:11">
      <c r="B99" s="7" t="s">
        <v>306</v>
      </c>
      <c r="C99" s="7" t="s">
        <v>351</v>
      </c>
      <c r="D99" s="30" t="s">
        <v>503</v>
      </c>
      <c r="E99" s="7" t="s">
        <v>14</v>
      </c>
      <c r="F99" s="122">
        <v>30</v>
      </c>
      <c r="G99" s="15"/>
      <c r="H99" s="15"/>
      <c r="I99" s="96">
        <f t="shared" ref="I99:I107" si="7">F99*(G99+H99)</f>
        <v>0</v>
      </c>
      <c r="J99" s="168" t="s">
        <v>518</v>
      </c>
      <c r="K99" s="153" t="s">
        <v>188</v>
      </c>
    </row>
    <row r="100" spans="2:11" ht="97.5" customHeight="1">
      <c r="B100" s="7"/>
      <c r="C100" s="7"/>
      <c r="D100" s="158" t="s">
        <v>513</v>
      </c>
      <c r="E100" s="7"/>
      <c r="F100" s="122"/>
      <c r="G100" s="15"/>
      <c r="H100" s="15"/>
      <c r="I100" s="96"/>
      <c r="J100" s="168"/>
      <c r="K100" s="153"/>
    </row>
    <row r="101" spans="2:11">
      <c r="B101" s="7" t="s">
        <v>308</v>
      </c>
      <c r="C101" s="7" t="s">
        <v>352</v>
      </c>
      <c r="D101" s="30" t="s">
        <v>72</v>
      </c>
      <c r="E101" s="7" t="s">
        <v>12</v>
      </c>
      <c r="F101" s="122">
        <v>1</v>
      </c>
      <c r="G101" s="15"/>
      <c r="H101" s="15"/>
      <c r="I101" s="96">
        <f t="shared" si="7"/>
        <v>0</v>
      </c>
      <c r="J101" s="168" t="s">
        <v>518</v>
      </c>
      <c r="K101" s="153" t="s">
        <v>188</v>
      </c>
    </row>
    <row r="102" spans="2:11" ht="98.25" customHeight="1">
      <c r="B102" s="7"/>
      <c r="C102" s="7"/>
      <c r="D102" s="158" t="s">
        <v>514</v>
      </c>
      <c r="E102" s="7"/>
      <c r="F102" s="122"/>
      <c r="G102" s="15"/>
      <c r="H102" s="15"/>
      <c r="I102" s="96"/>
      <c r="J102" s="168"/>
      <c r="K102" s="153"/>
    </row>
    <row r="103" spans="2:11">
      <c r="B103" s="7" t="s">
        <v>305</v>
      </c>
      <c r="C103" s="7" t="s">
        <v>353</v>
      </c>
      <c r="D103" s="30" t="s">
        <v>3</v>
      </c>
      <c r="E103" s="7" t="s">
        <v>14</v>
      </c>
      <c r="F103" s="122">
        <v>20</v>
      </c>
      <c r="G103" s="15"/>
      <c r="H103" s="15"/>
      <c r="I103" s="96">
        <f t="shared" si="7"/>
        <v>0</v>
      </c>
      <c r="J103" s="168" t="s">
        <v>518</v>
      </c>
      <c r="K103" s="153" t="s">
        <v>188</v>
      </c>
    </row>
    <row r="104" spans="2:11" ht="34.5">
      <c r="B104" s="7"/>
      <c r="C104" s="7"/>
      <c r="D104" s="158" t="s">
        <v>494</v>
      </c>
      <c r="E104" s="7"/>
      <c r="F104" s="122"/>
      <c r="G104" s="15"/>
      <c r="H104" s="15"/>
      <c r="I104" s="96"/>
      <c r="J104" s="168"/>
      <c r="K104" s="153"/>
    </row>
    <row r="105" spans="2:11">
      <c r="B105" s="7" t="s">
        <v>212</v>
      </c>
      <c r="C105" s="7" t="s">
        <v>354</v>
      </c>
      <c r="D105" s="30" t="s">
        <v>18</v>
      </c>
      <c r="E105" s="7" t="s">
        <v>14</v>
      </c>
      <c r="F105" s="122">
        <v>30</v>
      </c>
      <c r="G105" s="15"/>
      <c r="H105" s="15"/>
      <c r="I105" s="96">
        <f t="shared" si="7"/>
        <v>0</v>
      </c>
      <c r="J105" s="168" t="s">
        <v>518</v>
      </c>
      <c r="K105" s="153" t="s">
        <v>188</v>
      </c>
    </row>
    <row r="106" spans="2:11" ht="115">
      <c r="B106" s="7"/>
      <c r="C106" s="7"/>
      <c r="D106" s="158" t="s">
        <v>493</v>
      </c>
      <c r="E106" s="7"/>
      <c r="F106" s="122"/>
      <c r="G106" s="15"/>
      <c r="H106" s="15"/>
      <c r="I106" s="96"/>
      <c r="J106" s="168"/>
      <c r="K106" s="153"/>
    </row>
    <row r="107" spans="2:11">
      <c r="B107" s="7" t="s">
        <v>309</v>
      </c>
      <c r="C107" s="7" t="s">
        <v>355</v>
      </c>
      <c r="D107" s="30" t="s">
        <v>5</v>
      </c>
      <c r="E107" s="7" t="s">
        <v>14</v>
      </c>
      <c r="F107" s="122">
        <v>100</v>
      </c>
      <c r="G107" s="15"/>
      <c r="H107" s="15"/>
      <c r="I107" s="96">
        <f t="shared" si="7"/>
        <v>0</v>
      </c>
      <c r="J107" s="168" t="s">
        <v>518</v>
      </c>
      <c r="K107" s="153" t="s">
        <v>188</v>
      </c>
    </row>
    <row r="108" spans="2:11" ht="38.25" customHeight="1">
      <c r="B108" s="7"/>
      <c r="C108" s="7"/>
      <c r="D108" s="158" t="s">
        <v>492</v>
      </c>
      <c r="E108" s="76"/>
      <c r="F108" s="122"/>
      <c r="G108" s="15"/>
      <c r="H108" s="15"/>
      <c r="I108" s="96"/>
      <c r="J108" s="168"/>
      <c r="K108" s="153"/>
    </row>
    <row r="109" spans="2:11">
      <c r="B109" s="7" t="s">
        <v>307</v>
      </c>
      <c r="C109" s="7" t="s">
        <v>356</v>
      </c>
      <c r="D109" s="77" t="s">
        <v>121</v>
      </c>
      <c r="E109" s="76" t="s">
        <v>79</v>
      </c>
      <c r="F109" s="122">
        <v>2</v>
      </c>
      <c r="G109" s="15"/>
      <c r="H109" s="15"/>
      <c r="I109" s="94">
        <f>F109*(G109+H109)</f>
        <v>0</v>
      </c>
      <c r="J109" s="168" t="s">
        <v>518</v>
      </c>
      <c r="K109" s="153" t="s">
        <v>188</v>
      </c>
    </row>
    <row r="110" spans="2:11" ht="110.25" customHeight="1">
      <c r="B110" s="75"/>
      <c r="C110" s="76"/>
      <c r="D110" s="158" t="s">
        <v>512</v>
      </c>
      <c r="E110" s="76"/>
      <c r="F110" s="161"/>
      <c r="G110" s="156"/>
      <c r="H110" s="156"/>
      <c r="I110" s="162"/>
      <c r="J110" s="168"/>
      <c r="K110" s="157"/>
    </row>
    <row r="111" spans="2:11" ht="13" thickBot="1">
      <c r="B111" s="75"/>
      <c r="C111" s="76"/>
      <c r="D111" s="193"/>
      <c r="E111" s="194"/>
      <c r="F111" s="195">
        <v>0</v>
      </c>
      <c r="G111" s="156"/>
      <c r="H111" s="156"/>
      <c r="I111" s="196"/>
      <c r="J111" s="168"/>
      <c r="K111" s="196"/>
    </row>
    <row r="112" spans="2:11" ht="6" customHeight="1">
      <c r="B112" s="181"/>
      <c r="C112" s="182"/>
      <c r="D112" s="183"/>
      <c r="E112" s="184"/>
      <c r="F112" s="129">
        <v>0</v>
      </c>
      <c r="G112" s="186"/>
      <c r="H112" s="186"/>
      <c r="I112" s="187"/>
      <c r="J112" s="173"/>
      <c r="K112" s="188"/>
    </row>
    <row r="113" spans="2:11" ht="15.5">
      <c r="B113" s="189"/>
      <c r="C113" s="7"/>
      <c r="D113" s="25" t="s">
        <v>1</v>
      </c>
      <c r="E113" s="23"/>
      <c r="F113" s="123">
        <v>0</v>
      </c>
      <c r="G113" s="24"/>
      <c r="H113" s="24"/>
      <c r="I113" s="26">
        <f>SUM(I9:I109)</f>
        <v>0</v>
      </c>
      <c r="J113" s="168"/>
      <c r="K113" s="190"/>
    </row>
    <row r="114" spans="2:11" ht="6" customHeight="1" thickBot="1">
      <c r="B114" s="191"/>
      <c r="C114" s="28"/>
      <c r="D114" s="28"/>
      <c r="E114" s="28"/>
      <c r="F114" s="127">
        <v>0</v>
      </c>
      <c r="G114" s="28"/>
      <c r="H114" s="28"/>
      <c r="I114" s="28"/>
      <c r="J114" s="174"/>
      <c r="K114" s="192"/>
    </row>
    <row r="115" spans="2:11" ht="15.5">
      <c r="B115" s="27"/>
      <c r="C115" s="27"/>
      <c r="D115" s="27"/>
      <c r="E115" s="27"/>
      <c r="F115" s="128">
        <v>0</v>
      </c>
      <c r="G115" s="27"/>
      <c r="H115" s="27"/>
      <c r="I115" s="27"/>
      <c r="J115" s="168"/>
      <c r="K115" s="27"/>
    </row>
    <row r="116" spans="2:11">
      <c r="B116" s="130"/>
      <c r="C116" s="130"/>
      <c r="E116" s="72"/>
      <c r="G116" s="73"/>
      <c r="H116" s="73"/>
      <c r="I116" s="74"/>
      <c r="J116" s="168"/>
      <c r="K116" s="74"/>
    </row>
    <row r="117" spans="2:11">
      <c r="B117" s="130"/>
      <c r="C117" s="130"/>
      <c r="D117" s="71"/>
      <c r="E117" s="72"/>
      <c r="G117" s="73"/>
      <c r="H117" s="73"/>
      <c r="I117" s="74"/>
      <c r="J117" s="168"/>
      <c r="K117" s="74"/>
    </row>
    <row r="118" spans="2:11">
      <c r="B118" s="130"/>
      <c r="C118" s="130"/>
      <c r="E118" s="72"/>
      <c r="G118" s="73"/>
      <c r="H118" s="73"/>
      <c r="I118" s="74"/>
      <c r="J118" s="168"/>
      <c r="K118" s="74"/>
    </row>
    <row r="119" spans="2:11">
      <c r="B119" s="130"/>
      <c r="C119" s="130"/>
      <c r="D119" s="71"/>
      <c r="E119" s="72"/>
      <c r="G119" s="73"/>
      <c r="H119" s="73"/>
      <c r="I119" s="74"/>
      <c r="J119" s="168"/>
      <c r="K119" s="74"/>
    </row>
    <row r="120" spans="2:11">
      <c r="B120" s="130"/>
      <c r="C120" s="130"/>
      <c r="E120" s="72"/>
      <c r="G120" s="73"/>
      <c r="H120" s="73"/>
      <c r="I120" s="74"/>
      <c r="J120" s="168"/>
      <c r="K120" s="74"/>
    </row>
    <row r="121" spans="2:11">
      <c r="B121" s="130"/>
      <c r="C121" s="130"/>
      <c r="D121" s="71"/>
      <c r="E121" s="72"/>
      <c r="G121" s="73"/>
      <c r="H121" s="73"/>
      <c r="I121" s="74"/>
      <c r="J121" s="168"/>
      <c r="K121" s="74"/>
    </row>
    <row r="122" spans="2:11">
      <c r="B122" s="130"/>
      <c r="C122" s="130"/>
      <c r="E122" s="72"/>
      <c r="G122" s="73"/>
      <c r="H122" s="73"/>
      <c r="I122" s="74"/>
      <c r="J122" s="168"/>
      <c r="K122" s="74"/>
    </row>
    <row r="123" spans="2:11">
      <c r="B123" s="130"/>
      <c r="C123" s="130"/>
      <c r="D123" s="71"/>
      <c r="E123" s="72"/>
      <c r="G123" s="73"/>
      <c r="H123" s="73"/>
      <c r="I123" s="74"/>
      <c r="J123" s="168"/>
      <c r="K123" s="74"/>
    </row>
    <row r="124" spans="2:11">
      <c r="B124" s="130"/>
      <c r="C124" s="130"/>
      <c r="E124" s="72"/>
      <c r="G124" s="73"/>
      <c r="H124" s="73"/>
      <c r="I124" s="74"/>
      <c r="J124" s="168"/>
      <c r="K124" s="74"/>
    </row>
    <row r="125" spans="2:11">
      <c r="B125" s="130"/>
      <c r="C125" s="130"/>
      <c r="D125" s="71"/>
      <c r="E125" s="72"/>
      <c r="G125" s="73"/>
      <c r="H125" s="73"/>
      <c r="I125" s="74"/>
      <c r="J125" s="168"/>
      <c r="K125" s="74"/>
    </row>
    <row r="126" spans="2:11">
      <c r="B126" s="130"/>
      <c r="C126" s="130"/>
      <c r="E126" s="72"/>
      <c r="G126" s="73"/>
      <c r="H126" s="73"/>
      <c r="I126" s="74"/>
      <c r="J126" s="168"/>
      <c r="K126" s="74"/>
    </row>
    <row r="127" spans="2:11">
      <c r="B127" s="130"/>
      <c r="C127" s="130"/>
      <c r="D127" s="71"/>
      <c r="E127" s="72"/>
      <c r="G127" s="73"/>
      <c r="H127" s="73"/>
      <c r="I127" s="74"/>
      <c r="J127" s="168"/>
      <c r="K127" s="74"/>
    </row>
    <row r="128" spans="2:11">
      <c r="B128" s="130"/>
      <c r="C128" s="130"/>
      <c r="E128" s="72"/>
      <c r="G128" s="73"/>
      <c r="H128" s="73"/>
      <c r="I128" s="74"/>
      <c r="J128" s="168"/>
      <c r="K128" s="74"/>
    </row>
    <row r="129" spans="2:11">
      <c r="B129" s="130"/>
      <c r="C129" s="130"/>
      <c r="D129" s="71"/>
      <c r="E129" s="72"/>
      <c r="G129" s="73"/>
      <c r="H129" s="73"/>
      <c r="I129" s="74"/>
      <c r="J129" s="168"/>
      <c r="K129" s="74"/>
    </row>
    <row r="130" spans="2:11">
      <c r="B130" s="130"/>
      <c r="C130" s="130"/>
      <c r="E130" s="72"/>
      <c r="G130" s="73"/>
      <c r="H130" s="73"/>
      <c r="I130" s="74"/>
      <c r="J130" s="168"/>
      <c r="K130" s="74"/>
    </row>
    <row r="131" spans="2:11">
      <c r="B131" s="130"/>
      <c r="C131" s="130"/>
      <c r="D131" s="71"/>
      <c r="E131" s="72"/>
      <c r="G131" s="73"/>
      <c r="H131" s="73"/>
      <c r="I131" s="74"/>
      <c r="J131" s="168"/>
      <c r="K131" s="74"/>
    </row>
    <row r="132" spans="2:11">
      <c r="B132" s="130"/>
      <c r="C132" s="130"/>
      <c r="E132" s="72"/>
      <c r="G132" s="73"/>
      <c r="H132" s="73"/>
      <c r="I132" s="74"/>
      <c r="J132" s="168"/>
      <c r="K132" s="74"/>
    </row>
    <row r="133" spans="2:11">
      <c r="B133" s="130"/>
      <c r="C133" s="130"/>
      <c r="D133" s="71"/>
      <c r="E133" s="72"/>
      <c r="G133" s="73"/>
      <c r="H133" s="73"/>
      <c r="I133" s="74"/>
      <c r="J133" s="168"/>
      <c r="K133" s="74"/>
    </row>
    <row r="134" spans="2:11">
      <c r="B134" s="130"/>
      <c r="C134" s="130"/>
      <c r="E134" s="72"/>
      <c r="G134" s="73"/>
      <c r="H134" s="73"/>
      <c r="I134" s="74"/>
      <c r="J134" s="168"/>
      <c r="K134" s="74"/>
    </row>
    <row r="135" spans="2:11">
      <c r="B135" s="130"/>
      <c r="C135" s="130"/>
      <c r="D135" s="71"/>
      <c r="E135" s="72"/>
      <c r="G135" s="73"/>
      <c r="H135" s="73"/>
      <c r="I135" s="74"/>
      <c r="J135" s="168"/>
      <c r="K135" s="74"/>
    </row>
    <row r="136" spans="2:11">
      <c r="B136" s="130"/>
      <c r="C136" s="130"/>
      <c r="E136" s="72"/>
      <c r="G136" s="73"/>
      <c r="H136" s="73"/>
      <c r="I136" s="74"/>
      <c r="J136" s="168"/>
      <c r="K136" s="74"/>
    </row>
    <row r="137" spans="2:11">
      <c r="B137" s="130"/>
      <c r="C137" s="130"/>
      <c r="D137" s="71"/>
      <c r="E137" s="72"/>
      <c r="G137" s="73"/>
      <c r="H137" s="73"/>
      <c r="I137" s="74"/>
      <c r="J137" s="168"/>
      <c r="K137" s="74"/>
    </row>
    <row r="138" spans="2:11">
      <c r="B138" s="130"/>
      <c r="C138" s="130"/>
      <c r="E138" s="72"/>
      <c r="G138" s="73"/>
      <c r="H138" s="73"/>
      <c r="I138" s="74"/>
      <c r="J138" s="168"/>
      <c r="K138" s="74"/>
    </row>
    <row r="139" spans="2:11">
      <c r="B139" s="130"/>
      <c r="C139" s="130"/>
      <c r="D139" s="71"/>
      <c r="E139" s="72"/>
      <c r="G139" s="73"/>
      <c r="H139" s="73"/>
      <c r="I139" s="74"/>
      <c r="J139" s="168"/>
      <c r="K139" s="74"/>
    </row>
    <row r="140" spans="2:11">
      <c r="B140" s="130"/>
      <c r="C140" s="130"/>
      <c r="E140" s="72"/>
      <c r="G140" s="73"/>
      <c r="H140" s="73"/>
      <c r="I140" s="74"/>
      <c r="J140" s="168"/>
      <c r="K140" s="74"/>
    </row>
    <row r="141" spans="2:11">
      <c r="B141" s="130"/>
      <c r="C141" s="130"/>
      <c r="D141" s="71"/>
      <c r="E141" s="72"/>
      <c r="G141" s="73"/>
      <c r="H141" s="73"/>
      <c r="I141" s="74"/>
      <c r="J141" s="168"/>
      <c r="K141" s="74"/>
    </row>
    <row r="142" spans="2:11">
      <c r="B142" s="130"/>
      <c r="C142" s="130"/>
      <c r="E142" s="72"/>
      <c r="G142" s="73"/>
      <c r="H142" s="73"/>
      <c r="I142" s="74"/>
      <c r="J142" s="168"/>
      <c r="K142" s="74"/>
    </row>
    <row r="143" spans="2:11">
      <c r="B143" s="130"/>
      <c r="C143" s="130"/>
      <c r="D143" s="71"/>
      <c r="E143" s="72"/>
      <c r="G143" s="73"/>
      <c r="H143" s="73"/>
      <c r="I143" s="74"/>
      <c r="J143" s="168"/>
      <c r="K143" s="74"/>
    </row>
    <row r="144" spans="2:11">
      <c r="B144" s="130"/>
      <c r="C144" s="130"/>
      <c r="E144" s="72"/>
      <c r="G144" s="73"/>
      <c r="H144" s="73"/>
      <c r="I144" s="74"/>
      <c r="J144" s="168"/>
      <c r="K144" s="74"/>
    </row>
    <row r="145" spans="2:11">
      <c r="B145" s="130"/>
      <c r="C145" s="130"/>
      <c r="D145" s="71"/>
      <c r="E145" s="72"/>
      <c r="G145" s="73"/>
      <c r="H145" s="73"/>
      <c r="I145" s="74"/>
      <c r="J145" s="168"/>
      <c r="K145" s="74"/>
    </row>
    <row r="146" spans="2:11">
      <c r="B146" s="130"/>
      <c r="C146" s="130"/>
      <c r="E146" s="72"/>
      <c r="G146" s="73"/>
      <c r="H146" s="73"/>
      <c r="I146" s="74"/>
      <c r="J146" s="168"/>
      <c r="K146" s="74"/>
    </row>
    <row r="147" spans="2:11">
      <c r="B147" s="130"/>
      <c r="C147" s="130"/>
      <c r="D147" s="71"/>
      <c r="E147" s="72"/>
      <c r="G147" s="73"/>
      <c r="H147" s="73"/>
      <c r="I147" s="74"/>
      <c r="J147" s="168"/>
      <c r="K147" s="74"/>
    </row>
    <row r="148" spans="2:11">
      <c r="B148" s="130"/>
      <c r="C148" s="130"/>
      <c r="E148" s="72"/>
      <c r="G148" s="73"/>
      <c r="H148" s="73"/>
      <c r="I148" s="74"/>
      <c r="J148" s="168"/>
      <c r="K148" s="74"/>
    </row>
    <row r="149" spans="2:11">
      <c r="B149" s="130"/>
      <c r="C149" s="130"/>
      <c r="D149" s="71"/>
      <c r="E149" s="72"/>
      <c r="G149" s="73"/>
      <c r="H149" s="73"/>
      <c r="I149" s="74"/>
      <c r="J149" s="168"/>
      <c r="K149" s="74"/>
    </row>
    <row r="150" spans="2:11">
      <c r="B150" s="130"/>
      <c r="C150" s="130"/>
      <c r="E150" s="72"/>
      <c r="G150" s="73"/>
      <c r="H150" s="73"/>
      <c r="I150" s="74"/>
      <c r="J150" s="168"/>
      <c r="K150" s="74"/>
    </row>
    <row r="151" spans="2:11">
      <c r="B151" s="130"/>
      <c r="C151" s="130"/>
      <c r="D151" s="71"/>
      <c r="E151" s="72"/>
      <c r="G151" s="73"/>
      <c r="H151" s="73"/>
      <c r="I151" s="74"/>
      <c r="J151" s="168"/>
      <c r="K151" s="74"/>
    </row>
    <row r="152" spans="2:11">
      <c r="B152" s="130"/>
      <c r="C152" s="130"/>
      <c r="E152" s="72"/>
      <c r="G152" s="73"/>
      <c r="H152" s="73"/>
      <c r="I152" s="74"/>
      <c r="J152" s="168"/>
      <c r="K152" s="74"/>
    </row>
    <row r="153" spans="2:11">
      <c r="B153" s="130"/>
      <c r="C153" s="130"/>
      <c r="D153" s="71"/>
      <c r="E153" s="72"/>
      <c r="G153" s="73"/>
      <c r="H153" s="73"/>
      <c r="I153" s="74"/>
      <c r="J153" s="168"/>
      <c r="K153" s="74"/>
    </row>
    <row r="154" spans="2:11">
      <c r="B154" s="130"/>
      <c r="C154" s="130"/>
      <c r="E154" s="72"/>
      <c r="G154" s="73"/>
      <c r="H154" s="73"/>
      <c r="I154" s="74"/>
      <c r="J154" s="168"/>
      <c r="K154" s="74"/>
    </row>
    <row r="155" spans="2:11">
      <c r="B155" s="130"/>
      <c r="C155" s="130"/>
      <c r="D155" s="71"/>
      <c r="E155" s="72"/>
      <c r="G155" s="73"/>
      <c r="H155" s="73"/>
      <c r="I155" s="74"/>
      <c r="J155" s="168"/>
      <c r="K155" s="74"/>
    </row>
    <row r="156" spans="2:11" ht="13">
      <c r="B156" s="130"/>
      <c r="C156" s="130"/>
      <c r="E156" s="72"/>
      <c r="G156" s="73"/>
      <c r="H156" s="73"/>
      <c r="I156" s="74"/>
      <c r="J156" s="172"/>
      <c r="K156" s="74"/>
    </row>
    <row r="157" spans="2:11">
      <c r="B157" s="130"/>
      <c r="C157" s="130"/>
      <c r="D157" s="71"/>
      <c r="E157" s="72"/>
      <c r="G157" s="73"/>
      <c r="H157" s="73"/>
      <c r="I157" s="74"/>
      <c r="J157" s="168"/>
      <c r="K157" s="74"/>
    </row>
    <row r="158" spans="2:11">
      <c r="B158" s="130"/>
      <c r="C158" s="130"/>
      <c r="E158" s="72"/>
      <c r="G158" s="73"/>
      <c r="H158" s="73"/>
      <c r="I158" s="74"/>
      <c r="J158" s="168"/>
      <c r="K158" s="74"/>
    </row>
    <row r="159" spans="2:11">
      <c r="B159" s="130"/>
      <c r="C159" s="130"/>
      <c r="D159" s="71"/>
      <c r="E159" s="72"/>
      <c r="G159" s="73"/>
      <c r="H159" s="73"/>
      <c r="I159" s="74"/>
      <c r="J159" s="168"/>
      <c r="K159" s="74"/>
    </row>
    <row r="160" spans="2:11">
      <c r="B160" s="130"/>
      <c r="C160" s="130"/>
      <c r="E160" s="72"/>
      <c r="G160" s="73"/>
      <c r="H160" s="73"/>
      <c r="I160" s="74"/>
      <c r="J160" s="168"/>
      <c r="K160" s="74"/>
    </row>
    <row r="161" spans="2:11">
      <c r="B161" s="130"/>
      <c r="C161" s="130"/>
      <c r="D161" s="71"/>
      <c r="E161" s="72"/>
      <c r="G161" s="73"/>
      <c r="H161" s="73"/>
      <c r="I161" s="74"/>
      <c r="J161" s="168"/>
      <c r="K161" s="74"/>
    </row>
    <row r="162" spans="2:11">
      <c r="B162" s="130"/>
      <c r="C162" s="130"/>
      <c r="E162" s="72"/>
      <c r="G162" s="73"/>
      <c r="H162" s="73"/>
      <c r="I162" s="74"/>
      <c r="J162" s="168"/>
      <c r="K162" s="74"/>
    </row>
    <row r="163" spans="2:11">
      <c r="B163" s="130"/>
      <c r="C163" s="130"/>
      <c r="D163" s="71"/>
      <c r="E163" s="72"/>
      <c r="G163" s="73"/>
      <c r="H163" s="73"/>
      <c r="I163" s="74"/>
      <c r="J163" s="168"/>
      <c r="K163" s="74"/>
    </row>
    <row r="164" spans="2:11">
      <c r="B164" s="130"/>
      <c r="C164" s="130"/>
      <c r="E164" s="72"/>
      <c r="G164" s="73"/>
      <c r="H164" s="73"/>
      <c r="I164" s="74"/>
      <c r="J164" s="168"/>
      <c r="K164" s="74"/>
    </row>
    <row r="165" spans="2:11">
      <c r="B165" s="130"/>
      <c r="C165" s="130"/>
      <c r="D165" s="71"/>
      <c r="E165" s="72"/>
      <c r="G165" s="73"/>
      <c r="H165" s="73"/>
      <c r="I165" s="74"/>
      <c r="J165" s="168"/>
      <c r="K165" s="74"/>
    </row>
    <row r="166" spans="2:11">
      <c r="B166" s="130"/>
      <c r="C166" s="130"/>
      <c r="E166" s="72"/>
      <c r="G166" s="73"/>
      <c r="H166" s="73"/>
      <c r="I166" s="74"/>
      <c r="J166" s="168"/>
      <c r="K166" s="74"/>
    </row>
    <row r="167" spans="2:11">
      <c r="B167" s="130"/>
      <c r="C167" s="130"/>
      <c r="D167" s="71"/>
      <c r="E167" s="72"/>
      <c r="G167" s="73"/>
      <c r="H167" s="73"/>
      <c r="I167" s="74"/>
      <c r="J167" s="168"/>
      <c r="K167" s="74"/>
    </row>
    <row r="168" spans="2:11">
      <c r="B168" s="130"/>
      <c r="C168" s="130"/>
      <c r="E168" s="72"/>
      <c r="G168" s="73"/>
      <c r="H168" s="73"/>
      <c r="I168" s="74"/>
      <c r="J168" s="168"/>
      <c r="K168" s="74"/>
    </row>
    <row r="169" spans="2:11">
      <c r="B169" s="130"/>
      <c r="C169" s="130"/>
      <c r="D169" s="71"/>
      <c r="E169" s="72"/>
      <c r="G169" s="73"/>
      <c r="H169" s="73"/>
      <c r="I169" s="74"/>
      <c r="J169" s="168"/>
      <c r="K169" s="74"/>
    </row>
    <row r="170" spans="2:11">
      <c r="B170" s="130"/>
      <c r="C170" s="130"/>
      <c r="E170" s="72"/>
      <c r="G170" s="73"/>
      <c r="H170" s="73"/>
      <c r="I170" s="74"/>
      <c r="J170" s="168"/>
      <c r="K170" s="74"/>
    </row>
    <row r="171" spans="2:11">
      <c r="B171" s="130"/>
      <c r="C171" s="130"/>
      <c r="D171" s="71"/>
      <c r="E171" s="72"/>
      <c r="G171" s="73"/>
      <c r="H171" s="73"/>
      <c r="I171" s="74"/>
      <c r="J171" s="168"/>
      <c r="K171" s="74"/>
    </row>
    <row r="172" spans="2:11">
      <c r="B172" s="130"/>
      <c r="C172" s="130"/>
      <c r="E172" s="72"/>
      <c r="G172" s="73"/>
      <c r="H172" s="73"/>
      <c r="I172" s="74"/>
      <c r="J172" s="168"/>
      <c r="K172" s="74"/>
    </row>
    <row r="173" spans="2:11">
      <c r="B173" s="130"/>
      <c r="C173" s="130"/>
      <c r="D173" s="71"/>
      <c r="E173" s="72"/>
      <c r="G173" s="73"/>
      <c r="H173" s="73"/>
      <c r="I173" s="74"/>
      <c r="J173" s="168"/>
      <c r="K173" s="74"/>
    </row>
    <row r="174" spans="2:11">
      <c r="B174" s="130"/>
      <c r="C174" s="130"/>
      <c r="E174" s="72"/>
      <c r="G174" s="73"/>
      <c r="H174" s="73"/>
      <c r="I174" s="74"/>
      <c r="J174" s="168"/>
      <c r="K174" s="74"/>
    </row>
    <row r="175" spans="2:11">
      <c r="B175" s="130"/>
      <c r="C175" s="130"/>
      <c r="D175" s="71"/>
      <c r="E175" s="72"/>
      <c r="G175" s="73"/>
      <c r="H175" s="73"/>
      <c r="I175" s="74"/>
      <c r="J175" s="168"/>
      <c r="K175" s="74"/>
    </row>
    <row r="176" spans="2:11">
      <c r="B176" s="130"/>
      <c r="C176" s="130"/>
      <c r="E176" s="72"/>
      <c r="G176" s="73"/>
      <c r="H176" s="73"/>
      <c r="I176" s="74"/>
      <c r="J176" s="168"/>
      <c r="K176" s="74"/>
    </row>
    <row r="177" spans="2:11">
      <c r="B177" s="130"/>
      <c r="C177" s="130"/>
      <c r="D177" s="71"/>
      <c r="E177" s="72"/>
      <c r="G177" s="73"/>
      <c r="H177" s="73"/>
      <c r="I177" s="74"/>
      <c r="J177" s="168"/>
      <c r="K177" s="74"/>
    </row>
    <row r="178" spans="2:11">
      <c r="B178" s="130"/>
      <c r="C178" s="130"/>
      <c r="E178" s="72"/>
      <c r="G178" s="73"/>
      <c r="H178" s="73"/>
      <c r="I178" s="74"/>
      <c r="J178" s="168"/>
      <c r="K178" s="74"/>
    </row>
    <row r="179" spans="2:11">
      <c r="B179" s="130"/>
      <c r="C179" s="130"/>
      <c r="D179" s="71"/>
      <c r="E179" s="72"/>
      <c r="G179" s="73"/>
      <c r="H179" s="73"/>
      <c r="I179" s="74"/>
      <c r="J179" s="168"/>
      <c r="K179" s="74"/>
    </row>
    <row r="180" spans="2:11">
      <c r="B180" s="130"/>
      <c r="C180" s="130"/>
      <c r="E180" s="72"/>
      <c r="G180" s="73"/>
      <c r="H180" s="73"/>
      <c r="I180" s="74"/>
      <c r="J180" s="168"/>
      <c r="K180" s="74"/>
    </row>
    <row r="181" spans="2:11">
      <c r="B181" s="130"/>
      <c r="C181" s="130"/>
      <c r="D181" s="71"/>
      <c r="E181" s="72"/>
      <c r="G181" s="73"/>
      <c r="H181" s="73"/>
      <c r="I181" s="74"/>
      <c r="J181" s="168"/>
      <c r="K181" s="74"/>
    </row>
    <row r="182" spans="2:11">
      <c r="B182" s="130"/>
      <c r="C182" s="130"/>
      <c r="E182" s="72"/>
      <c r="G182" s="73"/>
      <c r="H182" s="73"/>
      <c r="I182" s="74"/>
      <c r="J182" s="168"/>
      <c r="K182" s="74"/>
    </row>
    <row r="183" spans="2:11">
      <c r="B183" s="130"/>
      <c r="C183" s="130"/>
      <c r="D183" s="71"/>
      <c r="E183" s="72"/>
      <c r="G183" s="73"/>
      <c r="H183" s="73"/>
      <c r="I183" s="74"/>
      <c r="J183" s="168"/>
      <c r="K183" s="74"/>
    </row>
    <row r="184" spans="2:11">
      <c r="B184" s="130"/>
      <c r="C184" s="130"/>
      <c r="E184" s="72"/>
      <c r="G184" s="73"/>
      <c r="H184" s="73"/>
      <c r="I184" s="74"/>
      <c r="J184" s="168"/>
      <c r="K184" s="74"/>
    </row>
    <row r="185" spans="2:11">
      <c r="B185" s="130"/>
      <c r="C185" s="130"/>
      <c r="D185" s="71"/>
      <c r="E185" s="72"/>
      <c r="G185" s="73"/>
      <c r="H185" s="73"/>
      <c r="I185" s="74"/>
      <c r="J185" s="168"/>
      <c r="K185" s="74"/>
    </row>
    <row r="186" spans="2:11">
      <c r="B186" s="130"/>
      <c r="C186" s="130"/>
      <c r="E186" s="72"/>
      <c r="G186" s="73"/>
      <c r="H186" s="73"/>
      <c r="I186" s="74"/>
      <c r="J186" s="168"/>
      <c r="K186" s="74"/>
    </row>
    <row r="187" spans="2:11">
      <c r="B187" s="130"/>
      <c r="C187" s="130"/>
      <c r="D187" s="71"/>
      <c r="E187" s="72"/>
      <c r="G187" s="73"/>
      <c r="H187" s="73"/>
      <c r="I187" s="74"/>
      <c r="J187" s="168"/>
      <c r="K187" s="74"/>
    </row>
    <row r="188" spans="2:11">
      <c r="B188" s="130"/>
      <c r="C188" s="130"/>
      <c r="E188" s="72"/>
      <c r="G188" s="73"/>
      <c r="H188" s="73"/>
      <c r="I188" s="74"/>
      <c r="J188" s="168"/>
      <c r="K188" s="74"/>
    </row>
    <row r="189" spans="2:11">
      <c r="B189" s="130"/>
      <c r="C189" s="130"/>
      <c r="D189" s="71"/>
      <c r="E189" s="72"/>
      <c r="G189" s="73"/>
      <c r="H189" s="73"/>
      <c r="I189" s="74"/>
      <c r="J189" s="168"/>
      <c r="K189" s="74"/>
    </row>
    <row r="190" spans="2:11">
      <c r="B190" s="130"/>
      <c r="C190" s="130"/>
      <c r="E190" s="72"/>
      <c r="G190" s="73"/>
      <c r="H190" s="73"/>
      <c r="I190" s="74"/>
      <c r="J190" s="168"/>
      <c r="K190" s="74"/>
    </row>
    <row r="191" spans="2:11">
      <c r="B191" s="130"/>
      <c r="C191" s="130"/>
      <c r="D191" s="71"/>
      <c r="E191" s="72"/>
      <c r="G191" s="73"/>
      <c r="H191" s="73"/>
      <c r="I191" s="74"/>
      <c r="J191" s="168"/>
      <c r="K191" s="74"/>
    </row>
    <row r="192" spans="2:11">
      <c r="B192" s="130"/>
      <c r="C192" s="130"/>
      <c r="E192" s="72"/>
      <c r="G192" s="73"/>
      <c r="H192" s="73"/>
      <c r="I192" s="74"/>
      <c r="J192" s="168"/>
      <c r="K192" s="74"/>
    </row>
    <row r="193" spans="2:11">
      <c r="B193" s="130"/>
      <c r="C193" s="130"/>
      <c r="D193" s="71"/>
      <c r="E193" s="72"/>
      <c r="G193" s="73"/>
      <c r="H193" s="73"/>
      <c r="I193" s="74"/>
      <c r="J193" s="168"/>
      <c r="K193" s="74"/>
    </row>
    <row r="194" spans="2:11">
      <c r="B194" s="130"/>
      <c r="C194" s="130"/>
      <c r="E194" s="72"/>
      <c r="G194" s="73"/>
      <c r="H194" s="73"/>
      <c r="I194" s="74"/>
      <c r="J194" s="168"/>
      <c r="K194" s="74"/>
    </row>
    <row r="195" spans="2:11">
      <c r="B195" s="130"/>
      <c r="C195" s="130"/>
      <c r="D195" s="71"/>
      <c r="E195" s="72"/>
      <c r="G195" s="73"/>
      <c r="H195" s="73"/>
      <c r="I195" s="74"/>
      <c r="J195" s="168"/>
      <c r="K195" s="74"/>
    </row>
    <row r="196" spans="2:11">
      <c r="B196" s="130"/>
      <c r="C196" s="130"/>
      <c r="E196" s="72"/>
      <c r="G196" s="73"/>
      <c r="H196" s="73"/>
      <c r="I196" s="74"/>
      <c r="J196" s="168"/>
      <c r="K196" s="74"/>
    </row>
    <row r="197" spans="2:11">
      <c r="B197" s="130"/>
      <c r="C197" s="130"/>
      <c r="D197" s="71"/>
      <c r="E197" s="72"/>
      <c r="G197" s="73"/>
      <c r="H197" s="73"/>
      <c r="I197" s="74"/>
      <c r="J197" s="168"/>
      <c r="K197" s="74"/>
    </row>
    <row r="198" spans="2:11">
      <c r="B198" s="130"/>
      <c r="C198" s="130"/>
      <c r="E198" s="72"/>
      <c r="G198" s="73"/>
      <c r="H198" s="73"/>
      <c r="I198" s="74"/>
      <c r="J198" s="168"/>
      <c r="K198" s="74"/>
    </row>
    <row r="199" spans="2:11">
      <c r="B199" s="130"/>
      <c r="C199" s="130"/>
      <c r="D199" s="71"/>
      <c r="E199" s="72"/>
      <c r="G199" s="73"/>
      <c r="H199" s="73"/>
      <c r="I199" s="74"/>
      <c r="J199" s="168"/>
      <c r="K199" s="74"/>
    </row>
    <row r="200" spans="2:11">
      <c r="B200" s="130"/>
      <c r="C200" s="130"/>
      <c r="E200" s="72"/>
      <c r="G200" s="73"/>
      <c r="H200" s="73"/>
      <c r="I200" s="74"/>
      <c r="J200" s="168"/>
      <c r="K200" s="74"/>
    </row>
    <row r="201" spans="2:11">
      <c r="B201" s="130"/>
      <c r="C201" s="130"/>
      <c r="D201" s="71"/>
      <c r="E201" s="72"/>
      <c r="G201" s="73"/>
      <c r="H201" s="73"/>
      <c r="I201" s="74"/>
      <c r="J201" s="168"/>
      <c r="K201" s="74"/>
    </row>
    <row r="202" spans="2:11">
      <c r="B202" s="130"/>
      <c r="C202" s="130"/>
      <c r="E202" s="72"/>
      <c r="G202" s="73"/>
      <c r="H202" s="73"/>
      <c r="I202" s="74"/>
      <c r="J202" s="168"/>
      <c r="K202" s="74"/>
    </row>
    <row r="203" spans="2:11">
      <c r="B203" s="130"/>
      <c r="C203" s="130"/>
      <c r="D203" s="71"/>
      <c r="E203" s="72"/>
      <c r="G203" s="73"/>
      <c r="H203" s="73"/>
      <c r="I203" s="74"/>
      <c r="J203" s="168"/>
      <c r="K203" s="74"/>
    </row>
    <row r="204" spans="2:11">
      <c r="B204" s="130"/>
      <c r="C204" s="130"/>
      <c r="E204" s="72"/>
      <c r="G204" s="73"/>
      <c r="H204" s="73"/>
      <c r="I204" s="74"/>
      <c r="J204" s="168"/>
      <c r="K204" s="74"/>
    </row>
    <row r="205" spans="2:11">
      <c r="B205" s="130"/>
      <c r="C205" s="130"/>
      <c r="D205" s="71"/>
      <c r="E205" s="72"/>
      <c r="G205" s="73"/>
      <c r="H205" s="73"/>
      <c r="I205" s="74"/>
      <c r="J205" s="168"/>
      <c r="K205" s="74"/>
    </row>
    <row r="206" spans="2:11">
      <c r="B206" s="130"/>
      <c r="C206" s="130"/>
      <c r="E206" s="72"/>
      <c r="G206" s="73"/>
      <c r="H206" s="73"/>
      <c r="I206" s="74"/>
      <c r="J206" s="168"/>
      <c r="K206" s="74"/>
    </row>
    <row r="207" spans="2:11">
      <c r="B207" s="130"/>
      <c r="C207" s="130"/>
      <c r="D207" s="71"/>
      <c r="E207" s="72"/>
      <c r="G207" s="73"/>
      <c r="H207" s="73"/>
      <c r="I207" s="74"/>
      <c r="J207" s="168"/>
      <c r="K207" s="74"/>
    </row>
    <row r="208" spans="2:11">
      <c r="B208" s="130"/>
      <c r="C208" s="130"/>
      <c r="E208" s="72"/>
      <c r="G208" s="73"/>
      <c r="H208" s="73"/>
      <c r="I208" s="74"/>
      <c r="J208" s="168"/>
      <c r="K208" s="74"/>
    </row>
    <row r="209" spans="2:11">
      <c r="B209" s="130"/>
      <c r="C209" s="130"/>
      <c r="D209" s="71"/>
      <c r="E209" s="72"/>
      <c r="G209" s="73"/>
      <c r="H209" s="73"/>
      <c r="I209" s="74"/>
      <c r="J209" s="168"/>
      <c r="K209" s="74"/>
    </row>
    <row r="210" spans="2:11">
      <c r="B210" s="130"/>
      <c r="C210" s="130"/>
      <c r="E210" s="72"/>
      <c r="G210" s="73"/>
      <c r="H210" s="73"/>
      <c r="I210" s="74"/>
      <c r="J210" s="168"/>
      <c r="K210" s="74"/>
    </row>
    <row r="211" spans="2:11">
      <c r="B211" s="130"/>
      <c r="C211" s="130"/>
      <c r="D211" s="71"/>
      <c r="E211" s="72"/>
      <c r="G211" s="73"/>
      <c r="H211" s="73"/>
      <c r="I211" s="74"/>
      <c r="J211" s="168"/>
      <c r="K211" s="74"/>
    </row>
    <row r="212" spans="2:11">
      <c r="B212" s="130"/>
      <c r="C212" s="130"/>
      <c r="E212" s="72"/>
      <c r="G212" s="73"/>
      <c r="H212" s="73"/>
      <c r="I212" s="74"/>
      <c r="J212" s="168"/>
      <c r="K212" s="74"/>
    </row>
    <row r="213" spans="2:11">
      <c r="B213" s="130"/>
      <c r="C213" s="130"/>
      <c r="D213" s="71"/>
      <c r="E213" s="72"/>
      <c r="G213" s="73"/>
      <c r="H213" s="73"/>
      <c r="I213" s="74"/>
      <c r="J213" s="168"/>
      <c r="K213" s="74"/>
    </row>
    <row r="214" spans="2:11">
      <c r="B214" s="130"/>
      <c r="C214" s="130"/>
      <c r="E214" s="72"/>
      <c r="G214" s="73"/>
      <c r="H214" s="73"/>
      <c r="I214" s="74"/>
      <c r="J214" s="168"/>
      <c r="K214" s="74"/>
    </row>
    <row r="215" spans="2:11">
      <c r="B215" s="130"/>
      <c r="C215" s="130"/>
      <c r="D215" s="71"/>
      <c r="E215" s="72"/>
      <c r="G215" s="73"/>
      <c r="H215" s="73"/>
      <c r="I215" s="74"/>
      <c r="J215" s="168"/>
      <c r="K215" s="74"/>
    </row>
    <row r="216" spans="2:11">
      <c r="B216" s="130"/>
      <c r="C216" s="130"/>
      <c r="E216" s="72"/>
      <c r="G216" s="73"/>
      <c r="H216" s="73"/>
      <c r="I216" s="74"/>
      <c r="J216" s="168"/>
      <c r="K216" s="74"/>
    </row>
    <row r="217" spans="2:11">
      <c r="B217" s="130"/>
      <c r="C217" s="130"/>
      <c r="D217" s="71"/>
      <c r="E217" s="72"/>
      <c r="G217" s="73"/>
      <c r="H217" s="73"/>
      <c r="I217" s="74"/>
      <c r="J217" s="168"/>
      <c r="K217" s="74"/>
    </row>
    <row r="218" spans="2:11">
      <c r="B218" s="130"/>
      <c r="C218" s="130"/>
      <c r="E218" s="72"/>
      <c r="G218" s="73"/>
      <c r="H218" s="73"/>
      <c r="I218" s="74"/>
      <c r="J218" s="168"/>
      <c r="K218" s="74"/>
    </row>
    <row r="219" spans="2:11">
      <c r="B219" s="130"/>
      <c r="C219" s="130"/>
      <c r="D219" s="71"/>
      <c r="E219" s="72"/>
      <c r="G219" s="73"/>
      <c r="H219" s="73"/>
      <c r="I219" s="74"/>
      <c r="J219" s="168"/>
      <c r="K219" s="74"/>
    </row>
    <row r="220" spans="2:11">
      <c r="B220" s="130"/>
      <c r="C220" s="130"/>
      <c r="E220" s="72"/>
      <c r="G220" s="73"/>
      <c r="H220" s="73"/>
      <c r="I220" s="74"/>
      <c r="J220" s="168"/>
      <c r="K220" s="74"/>
    </row>
    <row r="221" spans="2:11">
      <c r="B221" s="130"/>
      <c r="C221" s="130"/>
      <c r="D221" s="71"/>
      <c r="E221" s="72"/>
      <c r="G221" s="73"/>
      <c r="H221" s="73"/>
      <c r="I221" s="74"/>
      <c r="J221" s="168"/>
      <c r="K221" s="74"/>
    </row>
    <row r="222" spans="2:11">
      <c r="B222" s="130"/>
      <c r="C222" s="130"/>
      <c r="E222" s="72"/>
      <c r="G222" s="73"/>
      <c r="H222" s="73"/>
      <c r="I222" s="74"/>
      <c r="J222" s="168"/>
      <c r="K222" s="74"/>
    </row>
    <row r="223" spans="2:11">
      <c r="B223" s="130"/>
      <c r="C223" s="130"/>
      <c r="D223" s="71"/>
      <c r="E223" s="72"/>
      <c r="G223" s="73"/>
      <c r="H223" s="73"/>
      <c r="I223" s="74"/>
      <c r="J223" s="168"/>
      <c r="K223" s="74"/>
    </row>
    <row r="224" spans="2:11">
      <c r="B224" s="130"/>
      <c r="C224" s="130"/>
      <c r="E224" s="72"/>
      <c r="G224" s="73"/>
      <c r="H224" s="73"/>
      <c r="I224" s="74"/>
      <c r="J224" s="168"/>
      <c r="K224" s="74"/>
    </row>
    <row r="225" spans="2:11">
      <c r="B225" s="130"/>
      <c r="C225" s="130"/>
      <c r="D225" s="71"/>
      <c r="E225" s="72"/>
      <c r="G225" s="73"/>
      <c r="H225" s="73"/>
      <c r="I225" s="74"/>
      <c r="J225" s="168"/>
      <c r="K225" s="74"/>
    </row>
    <row r="226" spans="2:11">
      <c r="B226" s="130"/>
      <c r="C226" s="130"/>
      <c r="E226" s="72"/>
      <c r="G226" s="73"/>
      <c r="H226" s="73"/>
      <c r="I226" s="74"/>
      <c r="J226" s="168"/>
      <c r="K226" s="74"/>
    </row>
    <row r="227" spans="2:11">
      <c r="B227" s="130"/>
      <c r="C227" s="130"/>
      <c r="D227" s="71"/>
      <c r="E227" s="72"/>
      <c r="G227" s="73"/>
      <c r="H227" s="73"/>
      <c r="I227" s="74"/>
      <c r="J227" s="168"/>
      <c r="K227" s="74"/>
    </row>
    <row r="228" spans="2:11" ht="13">
      <c r="B228" s="130"/>
      <c r="C228" s="130"/>
      <c r="E228" s="72"/>
      <c r="G228" s="73"/>
      <c r="H228" s="73"/>
      <c r="I228" s="74"/>
      <c r="J228" s="172"/>
      <c r="K228" s="74"/>
    </row>
    <row r="229" spans="2:11">
      <c r="B229" s="130"/>
      <c r="C229" s="130"/>
      <c r="D229" s="71"/>
      <c r="E229" s="72"/>
      <c r="G229" s="73"/>
      <c r="H229" s="73"/>
      <c r="I229" s="74"/>
      <c r="J229" s="168"/>
      <c r="K229" s="74"/>
    </row>
    <row r="230" spans="2:11">
      <c r="B230" s="130"/>
      <c r="C230" s="130"/>
      <c r="E230" s="72"/>
      <c r="G230" s="73"/>
      <c r="H230" s="73"/>
      <c r="I230" s="74"/>
      <c r="J230" s="168"/>
      <c r="K230" s="74"/>
    </row>
    <row r="231" spans="2:11">
      <c r="B231" s="130"/>
      <c r="C231" s="130"/>
      <c r="D231" s="71"/>
      <c r="E231" s="72"/>
      <c r="G231" s="73"/>
      <c r="H231" s="73"/>
      <c r="I231" s="74"/>
      <c r="J231" s="168"/>
      <c r="K231" s="74"/>
    </row>
    <row r="232" spans="2:11">
      <c r="B232" s="130"/>
      <c r="C232" s="130"/>
      <c r="E232" s="72"/>
      <c r="G232" s="73"/>
      <c r="H232" s="73"/>
      <c r="I232" s="74"/>
      <c r="J232" s="168"/>
      <c r="K232" s="74"/>
    </row>
    <row r="233" spans="2:11">
      <c r="B233" s="130"/>
      <c r="C233" s="130"/>
      <c r="D233" s="71"/>
      <c r="E233" s="72"/>
      <c r="G233" s="73"/>
      <c r="H233" s="73"/>
      <c r="I233" s="74"/>
      <c r="J233" s="168"/>
      <c r="K233" s="74"/>
    </row>
    <row r="234" spans="2:11">
      <c r="B234" s="130"/>
      <c r="C234" s="130"/>
      <c r="E234" s="72"/>
      <c r="G234" s="73"/>
      <c r="H234" s="73"/>
      <c r="I234" s="74"/>
      <c r="J234" s="168"/>
      <c r="K234" s="74"/>
    </row>
    <row r="235" spans="2:11">
      <c r="B235" s="130"/>
      <c r="C235" s="130"/>
      <c r="D235" s="71"/>
      <c r="E235" s="72"/>
      <c r="G235" s="73"/>
      <c r="H235" s="73"/>
      <c r="I235" s="74"/>
      <c r="J235" s="168"/>
      <c r="K235" s="74"/>
    </row>
    <row r="236" spans="2:11">
      <c r="B236" s="130"/>
      <c r="C236" s="130"/>
      <c r="E236" s="72"/>
      <c r="G236" s="73"/>
      <c r="H236" s="73"/>
      <c r="I236" s="74"/>
      <c r="J236" s="168"/>
      <c r="K236" s="74"/>
    </row>
    <row r="237" spans="2:11">
      <c r="B237" s="130"/>
      <c r="C237" s="130"/>
      <c r="D237" s="71"/>
      <c r="E237" s="72"/>
      <c r="G237" s="73"/>
      <c r="H237" s="73"/>
      <c r="I237" s="74"/>
      <c r="J237" s="168"/>
      <c r="K237" s="74"/>
    </row>
    <row r="238" spans="2:11">
      <c r="B238" s="130"/>
      <c r="C238" s="130"/>
      <c r="E238" s="72"/>
      <c r="G238" s="73"/>
      <c r="H238" s="73"/>
      <c r="I238" s="74"/>
      <c r="J238" s="168"/>
      <c r="K238" s="74"/>
    </row>
    <row r="239" spans="2:11">
      <c r="B239" s="130"/>
      <c r="C239" s="130"/>
      <c r="D239" s="71"/>
      <c r="E239" s="72"/>
      <c r="G239" s="73"/>
      <c r="H239" s="73"/>
      <c r="I239" s="74"/>
      <c r="J239" s="168"/>
      <c r="K239" s="74"/>
    </row>
    <row r="240" spans="2:11">
      <c r="B240" s="130"/>
      <c r="C240" s="130"/>
      <c r="E240" s="72"/>
      <c r="G240" s="73"/>
      <c r="H240" s="73"/>
      <c r="I240" s="74"/>
      <c r="J240" s="168"/>
      <c r="K240" s="74"/>
    </row>
    <row r="241" spans="2:11">
      <c r="B241" s="130"/>
      <c r="C241" s="130"/>
      <c r="D241" s="71"/>
      <c r="E241" s="72"/>
      <c r="G241" s="73"/>
      <c r="H241" s="73"/>
      <c r="I241" s="74"/>
      <c r="J241" s="168"/>
      <c r="K241" s="74"/>
    </row>
    <row r="242" spans="2:11">
      <c r="B242" s="130"/>
      <c r="C242" s="130"/>
      <c r="E242" s="72"/>
      <c r="G242" s="73"/>
      <c r="H242" s="73"/>
      <c r="I242" s="74"/>
      <c r="J242" s="168"/>
      <c r="K242" s="74"/>
    </row>
    <row r="243" spans="2:11">
      <c r="B243" s="130"/>
      <c r="C243" s="130"/>
      <c r="D243" s="71"/>
      <c r="E243" s="72"/>
      <c r="G243" s="73"/>
      <c r="H243" s="73"/>
      <c r="I243" s="74"/>
      <c r="J243" s="168"/>
      <c r="K243" s="74"/>
    </row>
    <row r="244" spans="2:11">
      <c r="B244" s="130"/>
      <c r="C244" s="130"/>
      <c r="E244" s="72"/>
      <c r="G244" s="73"/>
      <c r="H244" s="73"/>
      <c r="I244" s="74"/>
      <c r="J244" s="168"/>
      <c r="K244" s="74"/>
    </row>
    <row r="245" spans="2:11">
      <c r="B245" s="130"/>
      <c r="C245" s="130"/>
      <c r="D245" s="71"/>
      <c r="E245" s="72"/>
      <c r="G245" s="73"/>
      <c r="H245" s="73"/>
      <c r="I245" s="74"/>
      <c r="J245" s="168"/>
      <c r="K245" s="74"/>
    </row>
    <row r="246" spans="2:11">
      <c r="B246" s="130"/>
      <c r="C246" s="130"/>
      <c r="E246" s="72"/>
      <c r="G246" s="73"/>
      <c r="H246" s="73"/>
      <c r="I246" s="74"/>
      <c r="J246" s="168"/>
      <c r="K246" s="74"/>
    </row>
    <row r="247" spans="2:11">
      <c r="B247" s="130"/>
      <c r="C247" s="130"/>
      <c r="D247" s="71"/>
      <c r="E247" s="72"/>
      <c r="G247" s="73"/>
      <c r="H247" s="73"/>
      <c r="I247" s="74"/>
      <c r="J247" s="168"/>
      <c r="K247" s="74"/>
    </row>
    <row r="248" spans="2:11">
      <c r="B248" s="130"/>
      <c r="C248" s="130"/>
      <c r="E248" s="72"/>
      <c r="G248" s="73"/>
      <c r="H248" s="73"/>
      <c r="I248" s="74"/>
      <c r="J248" s="168"/>
      <c r="K248" s="74"/>
    </row>
    <row r="249" spans="2:11">
      <c r="B249" s="130"/>
      <c r="C249" s="130"/>
      <c r="D249" s="71"/>
      <c r="E249" s="72"/>
      <c r="G249" s="73"/>
      <c r="H249" s="73"/>
      <c r="I249" s="74"/>
      <c r="J249" s="168"/>
      <c r="K249" s="74"/>
    </row>
    <row r="250" spans="2:11">
      <c r="B250" s="130"/>
      <c r="C250" s="130"/>
      <c r="E250" s="72"/>
      <c r="G250" s="73"/>
      <c r="H250" s="73"/>
      <c r="I250" s="74"/>
      <c r="J250" s="168"/>
      <c r="K250" s="74"/>
    </row>
    <row r="251" spans="2:11">
      <c r="B251" s="130"/>
      <c r="C251" s="130"/>
      <c r="D251" s="71"/>
      <c r="E251" s="72"/>
      <c r="G251" s="73"/>
      <c r="H251" s="73"/>
      <c r="I251" s="74"/>
      <c r="J251" s="168"/>
      <c r="K251" s="74"/>
    </row>
    <row r="252" spans="2:11">
      <c r="B252" s="130"/>
      <c r="C252" s="130"/>
      <c r="E252" s="72"/>
      <c r="G252" s="73"/>
      <c r="H252" s="73"/>
      <c r="I252" s="74"/>
      <c r="J252" s="168"/>
      <c r="K252" s="74"/>
    </row>
    <row r="253" spans="2:11">
      <c r="B253" s="130"/>
      <c r="C253" s="130"/>
      <c r="D253" s="71"/>
      <c r="E253" s="72"/>
      <c r="G253" s="73"/>
      <c r="H253" s="73"/>
      <c r="I253" s="74"/>
      <c r="J253" s="168"/>
      <c r="K253" s="74"/>
    </row>
    <row r="254" spans="2:11">
      <c r="B254" s="130"/>
      <c r="C254" s="130"/>
      <c r="E254" s="72"/>
      <c r="G254" s="73"/>
      <c r="H254" s="73"/>
      <c r="I254" s="74"/>
      <c r="J254" s="168"/>
      <c r="K254" s="74"/>
    </row>
    <row r="255" spans="2:11">
      <c r="B255" s="130"/>
      <c r="C255" s="130"/>
      <c r="D255" s="71"/>
      <c r="E255" s="72"/>
      <c r="G255" s="73"/>
      <c r="H255" s="73"/>
      <c r="I255" s="74"/>
      <c r="J255" s="168"/>
      <c r="K255" s="74"/>
    </row>
    <row r="256" spans="2:11">
      <c r="B256" s="130"/>
      <c r="C256" s="130"/>
      <c r="E256" s="72"/>
      <c r="G256" s="73"/>
      <c r="H256" s="73"/>
      <c r="I256" s="74"/>
      <c r="J256" s="168"/>
      <c r="K256" s="74"/>
    </row>
    <row r="257" spans="2:11">
      <c r="B257" s="130"/>
      <c r="C257" s="130"/>
      <c r="D257" s="71"/>
      <c r="E257" s="72"/>
      <c r="G257" s="73"/>
      <c r="H257" s="73"/>
      <c r="I257" s="74"/>
      <c r="J257" s="168"/>
      <c r="K257" s="74"/>
    </row>
    <row r="258" spans="2:11">
      <c r="B258" s="130"/>
      <c r="C258" s="130"/>
      <c r="E258" s="72"/>
      <c r="G258" s="73"/>
      <c r="H258" s="73"/>
      <c r="I258" s="74"/>
      <c r="J258" s="168"/>
      <c r="K258" s="74"/>
    </row>
    <row r="259" spans="2:11">
      <c r="B259" s="130"/>
      <c r="C259" s="130"/>
      <c r="D259" s="71"/>
      <c r="E259" s="72"/>
      <c r="G259" s="73"/>
      <c r="H259" s="73"/>
      <c r="I259" s="74"/>
      <c r="J259" s="168"/>
      <c r="K259" s="74"/>
    </row>
    <row r="260" spans="2:11">
      <c r="B260" s="130"/>
      <c r="C260" s="130"/>
      <c r="E260" s="72"/>
      <c r="G260" s="73"/>
      <c r="H260" s="73"/>
      <c r="I260" s="74"/>
      <c r="J260" s="168"/>
      <c r="K260" s="74"/>
    </row>
    <row r="261" spans="2:11">
      <c r="B261" s="130"/>
      <c r="C261" s="130"/>
      <c r="D261" s="71"/>
      <c r="E261" s="72"/>
      <c r="G261" s="73"/>
      <c r="H261" s="73"/>
      <c r="I261" s="74"/>
      <c r="J261" s="168"/>
      <c r="K261" s="74"/>
    </row>
    <row r="262" spans="2:11">
      <c r="J262" s="168"/>
    </row>
    <row r="263" spans="2:11">
      <c r="J263" s="168"/>
    </row>
    <row r="264" spans="2:11">
      <c r="J264" s="168"/>
    </row>
    <row r="265" spans="2:11">
      <c r="J265" s="168"/>
    </row>
    <row r="266" spans="2:11">
      <c r="J266" s="168"/>
    </row>
    <row r="267" spans="2:11">
      <c r="J267" s="168"/>
    </row>
    <row r="268" spans="2:11" ht="13">
      <c r="J268" s="172"/>
    </row>
    <row r="269" spans="2:11">
      <c r="J269" s="168"/>
    </row>
    <row r="270" spans="2:11">
      <c r="J270" s="168"/>
    </row>
    <row r="271" spans="2:11">
      <c r="J271" s="168"/>
    </row>
    <row r="272" spans="2:11">
      <c r="J272" s="168"/>
    </row>
    <row r="273" spans="10:10">
      <c r="J273" s="168"/>
    </row>
    <row r="274" spans="10:10">
      <c r="J274" s="168"/>
    </row>
    <row r="275" spans="10:10">
      <c r="J275" s="168"/>
    </row>
    <row r="276" spans="10:10" ht="13">
      <c r="J276" s="172"/>
    </row>
    <row r="277" spans="10:10">
      <c r="J277" s="168"/>
    </row>
    <row r="278" spans="10:10">
      <c r="J278" s="168"/>
    </row>
    <row r="279" spans="10:10">
      <c r="J279" s="168"/>
    </row>
    <row r="280" spans="10:10" ht="13">
      <c r="J280" s="172"/>
    </row>
    <row r="281" spans="10:10">
      <c r="J281" s="168"/>
    </row>
  </sheetData>
  <mergeCells count="2">
    <mergeCell ref="D2:E2"/>
    <mergeCell ref="D3:E3"/>
  </mergeCells>
  <phoneticPr fontId="9" type="noConversion"/>
  <pageMargins left="0.98425196850393704" right="0.47244094488188981" top="0.78740157480314965" bottom="0.27559055118110237" header="0.6692913385826772" footer="0.23622047244094491"/>
  <pageSetup paperSize="9" scale="58" fitToHeight="0" orientation="portrait" r:id="rId1"/>
  <headerFooter alignWithMargins="0">
    <oddFooter>&amp;C&amp;"Times New Roman,Obyčejné"&amp;12Stránka &amp;P</oddFooter>
  </headerFooter>
  <rowBreaks count="3" manualBreakCount="3">
    <brk id="28" min="1" max="9" man="1"/>
    <brk id="49" min="1" max="9" man="1"/>
    <brk id="95" min="1" max="9"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pageSetUpPr fitToPage="1"/>
  </sheetPr>
  <dimension ref="B1:K281"/>
  <sheetViews>
    <sheetView view="pageBreakPreview" topLeftCell="A82" zoomScaleNormal="100" zoomScaleSheetLayoutView="100" workbookViewId="0">
      <selection activeCell="D88" sqref="D88"/>
    </sheetView>
  </sheetViews>
  <sheetFormatPr defaultRowHeight="12.5"/>
  <cols>
    <col min="1" max="1" width="2.36328125" customWidth="1"/>
    <col min="2" max="2" width="6.1796875" customWidth="1"/>
    <col min="3" max="3" width="10.26953125" customWidth="1"/>
    <col min="4" max="4" width="46.36328125" customWidth="1"/>
    <col min="5" max="5" width="5.26953125" customWidth="1"/>
    <col min="6" max="6" width="11.81640625" style="57" customWidth="1"/>
    <col min="7" max="7" width="12.26953125" customWidth="1"/>
    <col min="8" max="8" width="12.36328125" customWidth="1"/>
    <col min="9" max="9" width="14.26953125" customWidth="1"/>
    <col min="10" max="10" width="14.36328125" style="163" customWidth="1"/>
    <col min="11" max="11" width="14.26953125" customWidth="1"/>
  </cols>
  <sheetData>
    <row r="1" spans="2:11" ht="24.75" customHeight="1">
      <c r="B1" s="86" t="s">
        <v>17</v>
      </c>
      <c r="C1" s="97"/>
      <c r="D1" s="80" t="str">
        <f>Rekapitulace!D3</f>
        <v>2025/104</v>
      </c>
      <c r="E1" s="80"/>
      <c r="F1" s="51">
        <v>0</v>
      </c>
      <c r="G1" s="80"/>
      <c r="H1" s="80"/>
      <c r="I1" s="80"/>
      <c r="K1" s="80"/>
    </row>
    <row r="2" spans="2:11" ht="37.5" customHeight="1">
      <c r="B2" s="86" t="s">
        <v>34</v>
      </c>
      <c r="C2" s="97"/>
      <c r="D2" s="236" t="str">
        <f>Rekapitulace!D4</f>
        <v>AL INVEST Břidličná, a.s.
Bruntálská 167,  793 51 Břidličná</v>
      </c>
      <c r="E2" s="236"/>
      <c r="F2" s="51">
        <v>0</v>
      </c>
      <c r="G2" s="80"/>
      <c r="H2" s="80"/>
      <c r="I2" s="80"/>
      <c r="K2" s="80"/>
    </row>
    <row r="3" spans="2:11" ht="37.5" customHeight="1">
      <c r="B3" s="86" t="s">
        <v>6</v>
      </c>
      <c r="C3" s="97"/>
      <c r="D3" s="236" t="str">
        <f>Rekapitulace!D5</f>
        <v>ALFAGEN - Technologická příprava vsázky</v>
      </c>
      <c r="E3" s="236"/>
      <c r="F3" s="51">
        <v>0</v>
      </c>
      <c r="G3" s="80"/>
      <c r="H3" s="80"/>
      <c r="I3" s="80"/>
      <c r="K3" s="80"/>
    </row>
    <row r="4" spans="2:11" ht="12.75" customHeight="1">
      <c r="B4" s="87" t="s">
        <v>20</v>
      </c>
      <c r="C4" s="29"/>
      <c r="D4" s="1" t="s">
        <v>47</v>
      </c>
      <c r="E4" s="1"/>
      <c r="F4" s="51">
        <v>0</v>
      </c>
      <c r="G4" s="1"/>
      <c r="H4" s="1"/>
      <c r="I4" s="1"/>
      <c r="K4" s="1"/>
    </row>
    <row r="5" spans="2:11" ht="12.75" customHeight="1">
      <c r="B5" s="2"/>
      <c r="C5" s="2"/>
      <c r="D5" s="16"/>
      <c r="E5" s="1"/>
      <c r="F5" s="51">
        <v>0</v>
      </c>
      <c r="G5" s="12"/>
      <c r="H5" s="14"/>
      <c r="I5" s="12"/>
      <c r="K5" s="12"/>
    </row>
    <row r="6" spans="2:11" ht="9" customHeight="1">
      <c r="F6" s="50">
        <v>0</v>
      </c>
      <c r="J6" s="164"/>
    </row>
    <row r="7" spans="2:11" ht="36" customHeight="1">
      <c r="B7" s="3" t="s">
        <v>184</v>
      </c>
      <c r="C7" s="151" t="s">
        <v>185</v>
      </c>
      <c r="D7" s="3" t="s">
        <v>186</v>
      </c>
      <c r="E7" s="3" t="s">
        <v>8</v>
      </c>
      <c r="F7" s="48" t="s">
        <v>9</v>
      </c>
      <c r="G7" s="10" t="s">
        <v>15</v>
      </c>
      <c r="H7" s="10" t="s">
        <v>16</v>
      </c>
      <c r="I7" s="4" t="s">
        <v>10</v>
      </c>
      <c r="J7" s="165" t="s">
        <v>517</v>
      </c>
      <c r="K7" s="152" t="s">
        <v>187</v>
      </c>
    </row>
    <row r="8" spans="2:11" ht="13">
      <c r="B8" s="7"/>
      <c r="C8" s="7"/>
      <c r="D8" s="47" t="s">
        <v>48</v>
      </c>
      <c r="E8" s="7"/>
      <c r="F8" s="52">
        <v>0</v>
      </c>
      <c r="G8" s="7"/>
      <c r="H8" s="7"/>
      <c r="I8" s="7"/>
      <c r="J8" s="166"/>
      <c r="K8" s="7"/>
    </row>
    <row r="9" spans="2:11">
      <c r="B9" s="7" t="s">
        <v>210</v>
      </c>
      <c r="C9" s="7" t="s">
        <v>247</v>
      </c>
      <c r="D9" s="77" t="s">
        <v>296</v>
      </c>
      <c r="E9" s="7" t="s">
        <v>13</v>
      </c>
      <c r="F9" s="49">
        <v>1</v>
      </c>
      <c r="G9" s="15"/>
      <c r="H9" s="15"/>
      <c r="I9" s="96">
        <f t="shared" ref="I9:I15" si="0">F9*(G9+H9)</f>
        <v>0</v>
      </c>
      <c r="J9" s="167" t="s">
        <v>518</v>
      </c>
      <c r="K9" s="154" t="s">
        <v>286</v>
      </c>
    </row>
    <row r="10" spans="2:11" ht="194.25" customHeight="1">
      <c r="B10" s="7"/>
      <c r="C10" s="7"/>
      <c r="D10" s="158" t="s">
        <v>394</v>
      </c>
      <c r="E10" s="7"/>
      <c r="F10" s="49"/>
      <c r="G10" s="15"/>
      <c r="H10" s="15"/>
      <c r="I10" s="96"/>
      <c r="J10" s="168"/>
      <c r="K10" s="154"/>
    </row>
    <row r="11" spans="2:11">
      <c r="B11" s="7" t="s">
        <v>213</v>
      </c>
      <c r="C11" s="7" t="s">
        <v>248</v>
      </c>
      <c r="D11" s="77" t="s">
        <v>288</v>
      </c>
      <c r="E11" s="7" t="s">
        <v>13</v>
      </c>
      <c r="F11" s="49">
        <v>1</v>
      </c>
      <c r="G11" s="15"/>
      <c r="H11" s="15"/>
      <c r="I11" s="96">
        <f t="shared" si="0"/>
        <v>0</v>
      </c>
      <c r="J11" s="167" t="s">
        <v>518</v>
      </c>
      <c r="K11" s="154" t="s">
        <v>287</v>
      </c>
    </row>
    <row r="12" spans="2:11" ht="115">
      <c r="B12" s="7"/>
      <c r="C12" s="7"/>
      <c r="D12" s="158" t="s">
        <v>396</v>
      </c>
      <c r="E12" s="7"/>
      <c r="F12" s="49"/>
      <c r="G12" s="15"/>
      <c r="H12" s="15"/>
      <c r="I12" s="96"/>
      <c r="J12" s="168"/>
      <c r="K12" s="154"/>
    </row>
    <row r="13" spans="2:11">
      <c r="B13" s="7" t="s">
        <v>214</v>
      </c>
      <c r="C13" s="7" t="s">
        <v>249</v>
      </c>
      <c r="D13" s="77" t="s">
        <v>293</v>
      </c>
      <c r="E13" s="7" t="s">
        <v>13</v>
      </c>
      <c r="F13" s="49">
        <v>1</v>
      </c>
      <c r="G13" s="15"/>
      <c r="H13" s="15"/>
      <c r="I13" s="96">
        <f t="shared" si="0"/>
        <v>0</v>
      </c>
      <c r="J13" s="168" t="s">
        <v>518</v>
      </c>
      <c r="K13" s="154" t="s">
        <v>289</v>
      </c>
    </row>
    <row r="14" spans="2:11" ht="115">
      <c r="B14" s="7"/>
      <c r="C14" s="7"/>
      <c r="D14" s="158" t="s">
        <v>396</v>
      </c>
      <c r="E14" s="7"/>
      <c r="F14" s="49"/>
      <c r="G14" s="15"/>
      <c r="H14" s="15"/>
      <c r="I14" s="96"/>
      <c r="J14" s="167"/>
      <c r="K14" s="154"/>
    </row>
    <row r="15" spans="2:11">
      <c r="B15" s="7" t="s">
        <v>215</v>
      </c>
      <c r="C15" s="7" t="s">
        <v>250</v>
      </c>
      <c r="D15" s="77" t="s">
        <v>294</v>
      </c>
      <c r="E15" s="7" t="s">
        <v>13</v>
      </c>
      <c r="F15" s="49">
        <v>1</v>
      </c>
      <c r="G15" s="15"/>
      <c r="H15" s="15"/>
      <c r="I15" s="96">
        <f t="shared" si="0"/>
        <v>0</v>
      </c>
      <c r="J15" s="168" t="s">
        <v>518</v>
      </c>
      <c r="K15" s="154" t="s">
        <v>290</v>
      </c>
    </row>
    <row r="16" spans="2:11" ht="115">
      <c r="B16" s="7"/>
      <c r="C16" s="7"/>
      <c r="D16" s="158" t="s">
        <v>396</v>
      </c>
      <c r="E16" s="7"/>
      <c r="F16" s="49"/>
      <c r="G16" s="15"/>
      <c r="H16" s="15"/>
      <c r="I16" s="96"/>
      <c r="J16" s="167"/>
      <c r="K16" s="154"/>
    </row>
    <row r="17" spans="2:11">
      <c r="B17" s="7" t="s">
        <v>216</v>
      </c>
      <c r="C17" s="7" t="s">
        <v>251</v>
      </c>
      <c r="D17" s="77" t="s">
        <v>295</v>
      </c>
      <c r="E17" s="7" t="s">
        <v>13</v>
      </c>
      <c r="F17" s="49">
        <v>1</v>
      </c>
      <c r="G17" s="15"/>
      <c r="H17" s="15"/>
      <c r="I17" s="96">
        <f t="shared" ref="I17:I19" si="1">F17*(G17+H17)</f>
        <v>0</v>
      </c>
      <c r="J17" s="168" t="s">
        <v>518</v>
      </c>
      <c r="K17" s="154" t="s">
        <v>291</v>
      </c>
    </row>
    <row r="18" spans="2:11" ht="115">
      <c r="B18" s="7"/>
      <c r="C18" s="7"/>
      <c r="D18" s="158" t="s">
        <v>396</v>
      </c>
      <c r="E18" s="7"/>
      <c r="F18" s="49"/>
      <c r="G18" s="15"/>
      <c r="H18" s="15"/>
      <c r="I18" s="96"/>
      <c r="J18" s="167"/>
      <c r="K18" s="154"/>
    </row>
    <row r="19" spans="2:11">
      <c r="B19" s="7" t="s">
        <v>217</v>
      </c>
      <c r="C19" s="7" t="s">
        <v>252</v>
      </c>
      <c r="D19" s="77" t="s">
        <v>150</v>
      </c>
      <c r="E19" s="7" t="s">
        <v>13</v>
      </c>
      <c r="F19" s="49">
        <v>1</v>
      </c>
      <c r="G19" s="15"/>
      <c r="H19" s="15"/>
      <c r="I19" s="96">
        <f t="shared" si="1"/>
        <v>0</v>
      </c>
      <c r="J19" s="169" t="s">
        <v>518</v>
      </c>
      <c r="K19" s="154" t="s">
        <v>292</v>
      </c>
    </row>
    <row r="20" spans="2:11" ht="115">
      <c r="B20" s="7"/>
      <c r="C20" s="7"/>
      <c r="D20" s="158" t="s">
        <v>396</v>
      </c>
      <c r="E20" s="7"/>
      <c r="F20" s="49"/>
      <c r="G20" s="15"/>
      <c r="H20" s="15"/>
      <c r="I20" s="96"/>
      <c r="K20" s="154"/>
    </row>
    <row r="21" spans="2:11">
      <c r="B21" s="7" t="s">
        <v>218</v>
      </c>
      <c r="C21" s="7" t="s">
        <v>253</v>
      </c>
      <c r="D21" s="77" t="s">
        <v>151</v>
      </c>
      <c r="E21" s="7" t="s">
        <v>13</v>
      </c>
      <c r="F21" s="49">
        <v>1</v>
      </c>
      <c r="G21" s="15"/>
      <c r="H21" s="15"/>
      <c r="I21" s="96">
        <f t="shared" ref="I21" si="2">F21*(G21+H21)</f>
        <v>0</v>
      </c>
      <c r="J21" s="167" t="s">
        <v>518</v>
      </c>
      <c r="K21" s="154" t="s">
        <v>188</v>
      </c>
    </row>
    <row r="22" spans="2:11" ht="241.5">
      <c r="B22" s="7"/>
      <c r="C22" s="7"/>
      <c r="D22" s="158" t="s">
        <v>397</v>
      </c>
      <c r="E22" s="7"/>
      <c r="F22" s="49"/>
      <c r="G22" s="15"/>
      <c r="H22" s="15"/>
      <c r="I22" s="96"/>
      <c r="K22" s="154"/>
    </row>
    <row r="23" spans="2:11" ht="13">
      <c r="B23" s="7"/>
      <c r="C23" s="90">
        <v>7</v>
      </c>
      <c r="D23" s="47" t="s">
        <v>49</v>
      </c>
      <c r="E23" s="7"/>
      <c r="F23" s="52">
        <v>0</v>
      </c>
      <c r="G23" s="15"/>
      <c r="H23" s="15"/>
      <c r="I23" s="96"/>
      <c r="K23" s="96"/>
    </row>
    <row r="24" spans="2:11">
      <c r="B24" s="7" t="s">
        <v>189</v>
      </c>
      <c r="C24" s="7" t="s">
        <v>254</v>
      </c>
      <c r="D24" s="83" t="s">
        <v>398</v>
      </c>
      <c r="E24" s="137" t="s">
        <v>12</v>
      </c>
      <c r="F24" s="53">
        <v>4</v>
      </c>
      <c r="G24" s="15"/>
      <c r="H24" s="15"/>
      <c r="I24" s="96">
        <f t="shared" ref="I24" si="3">F24*(G24+H24)</f>
        <v>0</v>
      </c>
      <c r="J24" s="167" t="s">
        <v>518</v>
      </c>
      <c r="K24" s="154" t="s">
        <v>188</v>
      </c>
    </row>
    <row r="25" spans="2:11" ht="115">
      <c r="B25" s="7"/>
      <c r="C25" s="7"/>
      <c r="D25" s="158" t="s">
        <v>399</v>
      </c>
      <c r="E25" s="137"/>
      <c r="F25" s="53"/>
      <c r="G25" s="15"/>
      <c r="H25" s="15"/>
      <c r="I25" s="96"/>
      <c r="J25" s="167"/>
      <c r="K25" s="154"/>
    </row>
    <row r="26" spans="2:11">
      <c r="B26" s="7" t="s">
        <v>190</v>
      </c>
      <c r="C26" s="7" t="s">
        <v>255</v>
      </c>
      <c r="D26" s="83" t="s">
        <v>413</v>
      </c>
      <c r="E26" s="137" t="s">
        <v>12</v>
      </c>
      <c r="F26" s="53">
        <v>3</v>
      </c>
      <c r="G26" s="15"/>
      <c r="H26" s="15"/>
      <c r="I26" s="96">
        <f>F26*(G26+H26)</f>
        <v>0</v>
      </c>
      <c r="J26" s="168" t="s">
        <v>518</v>
      </c>
      <c r="K26" s="153" t="s">
        <v>188</v>
      </c>
    </row>
    <row r="27" spans="2:11" ht="115">
      <c r="B27" s="7"/>
      <c r="C27" s="7"/>
      <c r="D27" s="158" t="s">
        <v>400</v>
      </c>
      <c r="E27" s="137"/>
      <c r="F27" s="53"/>
      <c r="G27" s="15"/>
      <c r="H27" s="15"/>
      <c r="I27" s="96"/>
      <c r="K27" s="153"/>
    </row>
    <row r="28" spans="2:11" ht="25">
      <c r="B28" s="7" t="s">
        <v>191</v>
      </c>
      <c r="C28" s="7" t="s">
        <v>256</v>
      </c>
      <c r="D28" s="92" t="s">
        <v>414</v>
      </c>
      <c r="E28" s="137" t="s">
        <v>12</v>
      </c>
      <c r="F28" s="53">
        <v>2</v>
      </c>
      <c r="G28" s="15"/>
      <c r="H28" s="15"/>
      <c r="I28" s="96">
        <f t="shared" ref="I28" si="4">F28*(G28+H28)</f>
        <v>0</v>
      </c>
      <c r="J28" s="168" t="s">
        <v>518</v>
      </c>
      <c r="K28" s="153" t="s">
        <v>188</v>
      </c>
    </row>
    <row r="29" spans="2:11" ht="187" customHeight="1">
      <c r="B29" s="7"/>
      <c r="C29" s="7"/>
      <c r="D29" s="158" t="s">
        <v>401</v>
      </c>
      <c r="E29" s="137"/>
      <c r="F29" s="53"/>
      <c r="G29" s="15"/>
      <c r="H29" s="15"/>
      <c r="I29" s="96"/>
      <c r="K29" s="153"/>
    </row>
    <row r="30" spans="2:11">
      <c r="B30" s="7" t="s">
        <v>221</v>
      </c>
      <c r="C30" s="7" t="s">
        <v>257</v>
      </c>
      <c r="D30" s="83" t="s">
        <v>411</v>
      </c>
      <c r="E30" s="137" t="s">
        <v>12</v>
      </c>
      <c r="F30" s="53">
        <v>3</v>
      </c>
      <c r="G30" s="15"/>
      <c r="H30" s="15"/>
      <c r="I30" s="96">
        <f t="shared" ref="I30:I32" si="5">F30*(G30+H30)</f>
        <v>0</v>
      </c>
      <c r="J30" s="168" t="s">
        <v>518</v>
      </c>
      <c r="K30" s="153" t="s">
        <v>188</v>
      </c>
    </row>
    <row r="31" spans="2:11" ht="132.75" customHeight="1">
      <c r="B31" s="7"/>
      <c r="C31" s="7"/>
      <c r="D31" s="158" t="s">
        <v>415</v>
      </c>
      <c r="E31" s="137"/>
      <c r="F31" s="53"/>
      <c r="G31" s="15"/>
      <c r="H31" s="15"/>
      <c r="I31" s="96"/>
      <c r="K31" s="153"/>
    </row>
    <row r="32" spans="2:11">
      <c r="B32" s="7" t="s">
        <v>220</v>
      </c>
      <c r="C32" s="7" t="s">
        <v>258</v>
      </c>
      <c r="D32" s="83" t="s">
        <v>410</v>
      </c>
      <c r="E32" s="137" t="s">
        <v>12</v>
      </c>
      <c r="F32" s="53">
        <v>12</v>
      </c>
      <c r="G32" s="15"/>
      <c r="H32" s="15"/>
      <c r="I32" s="96">
        <f t="shared" si="5"/>
        <v>0</v>
      </c>
      <c r="J32" s="168" t="s">
        <v>518</v>
      </c>
      <c r="K32" s="153" t="s">
        <v>188</v>
      </c>
    </row>
    <row r="33" spans="2:11" ht="109.5" customHeight="1">
      <c r="B33" s="7"/>
      <c r="C33" s="7"/>
      <c r="D33" s="158" t="s">
        <v>412</v>
      </c>
      <c r="E33" s="137"/>
      <c r="F33" s="53"/>
      <c r="G33" s="15"/>
      <c r="H33" s="15"/>
      <c r="I33" s="96"/>
      <c r="K33" s="153"/>
    </row>
    <row r="34" spans="2:11" ht="25">
      <c r="B34" s="7" t="s">
        <v>219</v>
      </c>
      <c r="C34" s="7" t="s">
        <v>259</v>
      </c>
      <c r="D34" s="92" t="s">
        <v>416</v>
      </c>
      <c r="E34" s="137" t="s">
        <v>12</v>
      </c>
      <c r="F34" s="53">
        <v>18</v>
      </c>
      <c r="G34" s="15"/>
      <c r="H34" s="15"/>
      <c r="I34" s="96">
        <f t="shared" ref="I34:I38" si="6">F34*(G34+H34)</f>
        <v>0</v>
      </c>
      <c r="J34" s="168" t="s">
        <v>518</v>
      </c>
      <c r="K34" s="153" t="s">
        <v>188</v>
      </c>
    </row>
    <row r="35" spans="2:11" ht="103.5">
      <c r="B35" s="7"/>
      <c r="C35" s="7"/>
      <c r="D35" s="158" t="s">
        <v>417</v>
      </c>
      <c r="E35" s="137"/>
      <c r="F35" s="53"/>
      <c r="G35" s="15"/>
      <c r="H35" s="15"/>
      <c r="I35" s="96"/>
      <c r="K35" s="153"/>
    </row>
    <row r="36" spans="2:11" ht="26.25" customHeight="1">
      <c r="B36" s="7" t="s">
        <v>222</v>
      </c>
      <c r="C36" s="7" t="s">
        <v>260</v>
      </c>
      <c r="D36" s="92" t="s">
        <v>418</v>
      </c>
      <c r="E36" s="137" t="s">
        <v>12</v>
      </c>
      <c r="F36" s="53">
        <v>18</v>
      </c>
      <c r="G36" s="15"/>
      <c r="H36" s="15"/>
      <c r="I36" s="96">
        <f t="shared" ref="I36" si="7">F36*(G36+H36)</f>
        <v>0</v>
      </c>
      <c r="J36" s="167"/>
      <c r="K36" s="153" t="s">
        <v>188</v>
      </c>
    </row>
    <row r="37" spans="2:11" ht="85.5" customHeight="1">
      <c r="B37" s="7"/>
      <c r="C37" s="7"/>
      <c r="D37" s="158" t="s">
        <v>419</v>
      </c>
      <c r="E37" s="137"/>
      <c r="F37" s="53"/>
      <c r="G37" s="15"/>
      <c r="H37" s="15"/>
      <c r="I37" s="96"/>
      <c r="J37" s="166"/>
      <c r="K37" s="153"/>
    </row>
    <row r="38" spans="2:11">
      <c r="B38" s="7" t="s">
        <v>223</v>
      </c>
      <c r="C38" s="7" t="s">
        <v>261</v>
      </c>
      <c r="D38" s="82" t="s">
        <v>83</v>
      </c>
      <c r="E38" s="137" t="s">
        <v>12</v>
      </c>
      <c r="F38" s="53">
        <v>8</v>
      </c>
      <c r="G38" s="15"/>
      <c r="H38" s="15"/>
      <c r="I38" s="96">
        <f t="shared" si="6"/>
        <v>0</v>
      </c>
      <c r="J38" s="167" t="s">
        <v>518</v>
      </c>
      <c r="K38" s="153" t="s">
        <v>188</v>
      </c>
    </row>
    <row r="39" spans="2:11" ht="80.5">
      <c r="B39" s="7"/>
      <c r="C39" s="7"/>
      <c r="D39" s="158" t="s">
        <v>420</v>
      </c>
      <c r="E39" s="137"/>
      <c r="F39" s="53"/>
      <c r="G39" s="15"/>
      <c r="H39" s="15"/>
      <c r="I39" s="96"/>
      <c r="J39" s="167"/>
      <c r="K39" s="153"/>
    </row>
    <row r="40" spans="2:11">
      <c r="B40" s="7" t="s">
        <v>224</v>
      </c>
      <c r="C40" s="7" t="s">
        <v>262</v>
      </c>
      <c r="D40" s="83" t="s">
        <v>122</v>
      </c>
      <c r="E40" s="137" t="s">
        <v>12</v>
      </c>
      <c r="F40" s="53">
        <v>47</v>
      </c>
      <c r="G40" s="15"/>
      <c r="H40" s="15"/>
      <c r="I40" s="96">
        <f t="shared" ref="I40:I56" si="8">F40*(G40+H40)</f>
        <v>0</v>
      </c>
      <c r="J40" s="167" t="s">
        <v>518</v>
      </c>
      <c r="K40" s="153" t="s">
        <v>188</v>
      </c>
    </row>
    <row r="41" spans="2:11" ht="80.5">
      <c r="B41" s="7"/>
      <c r="C41" s="7"/>
      <c r="D41" s="158" t="s">
        <v>421</v>
      </c>
      <c r="E41" s="137"/>
      <c r="F41" s="53"/>
      <c r="G41" s="15"/>
      <c r="H41" s="15"/>
      <c r="I41" s="96"/>
      <c r="J41" s="168"/>
      <c r="K41" s="153"/>
    </row>
    <row r="42" spans="2:11" ht="25">
      <c r="B42" s="7" t="s">
        <v>225</v>
      </c>
      <c r="C42" s="7" t="s">
        <v>263</v>
      </c>
      <c r="D42" s="92" t="s">
        <v>422</v>
      </c>
      <c r="E42" s="137" t="s">
        <v>12</v>
      </c>
      <c r="F42" s="53">
        <v>4</v>
      </c>
      <c r="G42" s="15"/>
      <c r="H42" s="15"/>
      <c r="I42" s="96">
        <f t="shared" si="8"/>
        <v>0</v>
      </c>
      <c r="J42" s="168" t="s">
        <v>518</v>
      </c>
      <c r="K42" s="153" t="s">
        <v>188</v>
      </c>
    </row>
    <row r="43" spans="2:11" ht="96" customHeight="1">
      <c r="B43" s="7"/>
      <c r="C43" s="7"/>
      <c r="D43" s="158" t="s">
        <v>423</v>
      </c>
      <c r="E43" s="137"/>
      <c r="F43" s="53"/>
      <c r="G43" s="15"/>
      <c r="H43" s="15"/>
      <c r="I43" s="96"/>
      <c r="J43" s="167"/>
      <c r="K43" s="153"/>
    </row>
    <row r="44" spans="2:11" ht="13" thickBot="1">
      <c r="B44" s="7" t="s">
        <v>226</v>
      </c>
      <c r="C44" s="7" t="s">
        <v>264</v>
      </c>
      <c r="D44" s="83" t="s">
        <v>64</v>
      </c>
      <c r="E44" s="137" t="s">
        <v>12</v>
      </c>
      <c r="F44" s="53">
        <v>2</v>
      </c>
      <c r="G44" s="15"/>
      <c r="H44" s="15"/>
      <c r="I44" s="96">
        <f t="shared" si="8"/>
        <v>0</v>
      </c>
      <c r="J44" s="168" t="s">
        <v>518</v>
      </c>
      <c r="K44" s="153" t="s">
        <v>188</v>
      </c>
    </row>
    <row r="45" spans="2:11" ht="69">
      <c r="B45" s="7"/>
      <c r="C45" s="7"/>
      <c r="D45" s="158" t="s">
        <v>424</v>
      </c>
      <c r="E45" s="137"/>
      <c r="F45" s="53"/>
      <c r="G45" s="15"/>
      <c r="H45" s="15"/>
      <c r="I45" s="96"/>
      <c r="J45" s="170"/>
      <c r="K45" s="153"/>
    </row>
    <row r="46" spans="2:11">
      <c r="B46" s="7" t="s">
        <v>227</v>
      </c>
      <c r="C46" s="7" t="s">
        <v>265</v>
      </c>
      <c r="D46" s="83" t="s">
        <v>65</v>
      </c>
      <c r="E46" s="137" t="s">
        <v>12</v>
      </c>
      <c r="F46" s="53">
        <v>4</v>
      </c>
      <c r="G46" s="15"/>
      <c r="H46" s="15"/>
      <c r="I46" s="96">
        <f t="shared" si="8"/>
        <v>0</v>
      </c>
      <c r="J46" s="168" t="s">
        <v>518</v>
      </c>
      <c r="K46" s="153" t="s">
        <v>188</v>
      </c>
    </row>
    <row r="47" spans="2:11" ht="72.75" customHeight="1" thickBot="1">
      <c r="B47" s="7"/>
      <c r="C47" s="7"/>
      <c r="D47" s="158" t="s">
        <v>425</v>
      </c>
      <c r="E47" s="137"/>
      <c r="F47" s="53"/>
      <c r="G47" s="15"/>
      <c r="H47" s="15"/>
      <c r="I47" s="96"/>
      <c r="J47" s="171"/>
      <c r="K47" s="153"/>
    </row>
    <row r="48" spans="2:11">
      <c r="B48" s="7" t="s">
        <v>228</v>
      </c>
      <c r="C48" s="7" t="s">
        <v>266</v>
      </c>
      <c r="D48" s="83" t="s">
        <v>123</v>
      </c>
      <c r="E48" s="137" t="s">
        <v>12</v>
      </c>
      <c r="F48" s="53">
        <v>2</v>
      </c>
      <c r="G48" s="15"/>
      <c r="H48" s="15"/>
      <c r="I48" s="96">
        <f t="shared" si="8"/>
        <v>0</v>
      </c>
      <c r="J48" s="168" t="s">
        <v>518</v>
      </c>
      <c r="K48" s="153" t="s">
        <v>188</v>
      </c>
    </row>
    <row r="49" spans="2:11" ht="72" customHeight="1">
      <c r="B49" s="7"/>
      <c r="C49" s="7"/>
      <c r="D49" s="158" t="s">
        <v>426</v>
      </c>
      <c r="E49" s="137"/>
      <c r="F49" s="53"/>
      <c r="G49" s="15"/>
      <c r="H49" s="15"/>
      <c r="I49" s="96"/>
      <c r="J49" s="168"/>
      <c r="K49" s="153"/>
    </row>
    <row r="50" spans="2:11">
      <c r="B50" s="7" t="s">
        <v>229</v>
      </c>
      <c r="C50" s="7" t="s">
        <v>267</v>
      </c>
      <c r="D50" s="83" t="s">
        <v>124</v>
      </c>
      <c r="E50" s="137" t="s">
        <v>12</v>
      </c>
      <c r="F50" s="53">
        <v>4</v>
      </c>
      <c r="G50" s="15"/>
      <c r="H50" s="15"/>
      <c r="I50" s="96">
        <f t="shared" si="8"/>
        <v>0</v>
      </c>
      <c r="J50" s="168" t="s">
        <v>518</v>
      </c>
      <c r="K50" s="153" t="s">
        <v>188</v>
      </c>
    </row>
    <row r="51" spans="2:11" ht="80.5">
      <c r="B51" s="7"/>
      <c r="C51" s="7"/>
      <c r="D51" s="158" t="s">
        <v>427</v>
      </c>
      <c r="E51" s="137"/>
      <c r="F51" s="53"/>
      <c r="G51" s="15"/>
      <c r="H51" s="15"/>
      <c r="I51" s="96"/>
      <c r="J51" s="168"/>
      <c r="K51" s="153"/>
    </row>
    <row r="52" spans="2:11">
      <c r="B52" s="7" t="s">
        <v>230</v>
      </c>
      <c r="C52" s="7" t="s">
        <v>268</v>
      </c>
      <c r="D52" s="83" t="s">
        <v>125</v>
      </c>
      <c r="E52" s="137" t="s">
        <v>12</v>
      </c>
      <c r="F52" s="53">
        <v>16</v>
      </c>
      <c r="G52" s="15"/>
      <c r="H52" s="15"/>
      <c r="I52" s="96">
        <f t="shared" si="8"/>
        <v>0</v>
      </c>
      <c r="J52" s="168" t="s">
        <v>518</v>
      </c>
      <c r="K52" s="153" t="s">
        <v>188</v>
      </c>
    </row>
    <row r="53" spans="2:11" ht="84" customHeight="1">
      <c r="B53" s="7"/>
      <c r="C53" s="7"/>
      <c r="D53" s="158" t="s">
        <v>428</v>
      </c>
      <c r="E53" s="137"/>
      <c r="F53" s="53"/>
      <c r="G53" s="15"/>
      <c r="H53" s="15"/>
      <c r="I53" s="96"/>
      <c r="J53" s="168"/>
      <c r="K53" s="153"/>
    </row>
    <row r="54" spans="2:11">
      <c r="B54" s="7" t="s">
        <v>231</v>
      </c>
      <c r="C54" s="7" t="s">
        <v>269</v>
      </c>
      <c r="D54" s="83" t="s">
        <v>126</v>
      </c>
      <c r="E54" s="137" t="s">
        <v>12</v>
      </c>
      <c r="F54" s="53">
        <v>9</v>
      </c>
      <c r="G54" s="15"/>
      <c r="H54" s="15"/>
      <c r="I54" s="96">
        <f t="shared" si="8"/>
        <v>0</v>
      </c>
      <c r="J54" s="168" t="s">
        <v>518</v>
      </c>
      <c r="K54" s="153" t="s">
        <v>188</v>
      </c>
    </row>
    <row r="55" spans="2:11" ht="86.25" customHeight="1">
      <c r="B55" s="7"/>
      <c r="C55" s="7"/>
      <c r="D55" s="158" t="s">
        <v>429</v>
      </c>
      <c r="E55" s="137"/>
      <c r="F55" s="53"/>
      <c r="G55" s="15"/>
      <c r="H55" s="15"/>
      <c r="I55" s="96"/>
      <c r="J55" s="168"/>
      <c r="K55" s="153"/>
    </row>
    <row r="56" spans="2:11">
      <c r="B56" s="7" t="s">
        <v>232</v>
      </c>
      <c r="C56" s="7" t="s">
        <v>270</v>
      </c>
      <c r="D56" s="83" t="s">
        <v>127</v>
      </c>
      <c r="E56" s="137" t="s">
        <v>12</v>
      </c>
      <c r="F56" s="53">
        <v>4</v>
      </c>
      <c r="G56" s="15"/>
      <c r="H56" s="15"/>
      <c r="I56" s="96">
        <f t="shared" si="8"/>
        <v>0</v>
      </c>
      <c r="J56" s="168" t="s">
        <v>518</v>
      </c>
      <c r="K56" s="153" t="s">
        <v>188</v>
      </c>
    </row>
    <row r="57" spans="2:11" ht="87" customHeight="1">
      <c r="B57" s="7"/>
      <c r="C57" s="7"/>
      <c r="D57" s="158" t="s">
        <v>430</v>
      </c>
      <c r="E57" s="137"/>
      <c r="F57" s="53"/>
      <c r="G57" s="15"/>
      <c r="H57" s="15"/>
      <c r="I57" s="96"/>
      <c r="J57" s="168"/>
      <c r="K57" s="153"/>
    </row>
    <row r="58" spans="2:11">
      <c r="B58" s="7" t="s">
        <v>233</v>
      </c>
      <c r="C58" s="7" t="s">
        <v>271</v>
      </c>
      <c r="D58" s="82" t="s">
        <v>152</v>
      </c>
      <c r="E58" s="137" t="s">
        <v>12</v>
      </c>
      <c r="F58" s="53">
        <v>3</v>
      </c>
      <c r="G58" s="15"/>
      <c r="H58" s="15"/>
      <c r="I58" s="96">
        <f t="shared" ref="I58:I66" si="9">F58*(G58+H58)</f>
        <v>0</v>
      </c>
      <c r="J58" s="168" t="s">
        <v>518</v>
      </c>
      <c r="K58" s="153" t="s">
        <v>188</v>
      </c>
    </row>
    <row r="59" spans="2:11" ht="86.25" customHeight="1">
      <c r="B59" s="7"/>
      <c r="C59" s="7"/>
      <c r="D59" s="158" t="s">
        <v>431</v>
      </c>
      <c r="E59" s="137"/>
      <c r="F59" s="53"/>
      <c r="G59" s="15"/>
      <c r="H59" s="15"/>
      <c r="I59" s="96"/>
      <c r="J59" s="168"/>
      <c r="K59" s="153"/>
    </row>
    <row r="60" spans="2:11">
      <c r="B60" s="7" t="s">
        <v>234</v>
      </c>
      <c r="C60" s="7" t="s">
        <v>272</v>
      </c>
      <c r="D60" s="82" t="s">
        <v>81</v>
      </c>
      <c r="E60" s="137" t="s">
        <v>12</v>
      </c>
      <c r="F60" s="53">
        <v>1</v>
      </c>
      <c r="G60" s="15"/>
      <c r="H60" s="15"/>
      <c r="I60" s="96">
        <f t="shared" si="9"/>
        <v>0</v>
      </c>
      <c r="J60" s="168" t="s">
        <v>518</v>
      </c>
      <c r="K60" s="153" t="s">
        <v>188</v>
      </c>
    </row>
    <row r="61" spans="2:11" ht="80.5">
      <c r="B61" s="7"/>
      <c r="C61" s="7"/>
      <c r="D61" s="158" t="s">
        <v>432</v>
      </c>
      <c r="E61" s="137"/>
      <c r="F61" s="53"/>
      <c r="G61" s="15"/>
      <c r="H61" s="15"/>
      <c r="I61" s="96"/>
      <c r="J61" s="168"/>
      <c r="K61" s="153"/>
    </row>
    <row r="62" spans="2:11">
      <c r="B62" s="7" t="s">
        <v>235</v>
      </c>
      <c r="C62" s="7" t="s">
        <v>273</v>
      </c>
      <c r="D62" s="82" t="s">
        <v>433</v>
      </c>
      <c r="E62" s="137" t="s">
        <v>12</v>
      </c>
      <c r="F62" s="53">
        <v>40</v>
      </c>
      <c r="G62" s="15"/>
      <c r="H62" s="15"/>
      <c r="I62" s="96">
        <f t="shared" si="9"/>
        <v>0</v>
      </c>
      <c r="J62" s="168" t="s">
        <v>518</v>
      </c>
      <c r="K62" s="153" t="s">
        <v>188</v>
      </c>
    </row>
    <row r="63" spans="2:11" ht="88.5" customHeight="1">
      <c r="B63" s="7"/>
      <c r="C63" s="7"/>
      <c r="D63" s="158" t="s">
        <v>434</v>
      </c>
      <c r="E63" s="137"/>
      <c r="F63" s="53"/>
      <c r="G63" s="15"/>
      <c r="H63" s="15"/>
      <c r="I63" s="96"/>
      <c r="J63" s="168"/>
      <c r="K63" s="153"/>
    </row>
    <row r="64" spans="2:11" ht="37.5">
      <c r="B64" s="7" t="s">
        <v>236</v>
      </c>
      <c r="C64" s="7" t="s">
        <v>274</v>
      </c>
      <c r="D64" s="98" t="s">
        <v>393</v>
      </c>
      <c r="E64" s="137" t="s">
        <v>12</v>
      </c>
      <c r="F64" s="53">
        <v>6</v>
      </c>
      <c r="G64" s="15"/>
      <c r="H64" s="15"/>
      <c r="I64" s="96">
        <f t="shared" si="9"/>
        <v>0</v>
      </c>
      <c r="J64" s="172" t="s">
        <v>518</v>
      </c>
      <c r="K64" s="153" t="s">
        <v>188</v>
      </c>
    </row>
    <row r="65" spans="2:11" ht="126.5">
      <c r="B65" s="7"/>
      <c r="C65" s="7"/>
      <c r="D65" s="158" t="s">
        <v>435</v>
      </c>
      <c r="E65" s="137"/>
      <c r="F65" s="53"/>
      <c r="G65" s="15"/>
      <c r="H65" s="15"/>
      <c r="I65" s="96"/>
      <c r="J65" s="168"/>
      <c r="K65" s="153"/>
    </row>
    <row r="66" spans="2:11">
      <c r="B66" s="7" t="s">
        <v>237</v>
      </c>
      <c r="C66" s="7" t="s">
        <v>275</v>
      </c>
      <c r="D66" s="82" t="s">
        <v>137</v>
      </c>
      <c r="E66" s="137" t="s">
        <v>12</v>
      </c>
      <c r="F66" s="53">
        <v>1</v>
      </c>
      <c r="G66" s="15"/>
      <c r="H66" s="15"/>
      <c r="I66" s="96">
        <f t="shared" si="9"/>
        <v>0</v>
      </c>
      <c r="J66" s="168" t="s">
        <v>518</v>
      </c>
      <c r="K66" s="153" t="s">
        <v>188</v>
      </c>
    </row>
    <row r="67" spans="2:11" ht="89.25" customHeight="1">
      <c r="B67" s="7"/>
      <c r="C67" s="7"/>
      <c r="D67" s="158" t="s">
        <v>439</v>
      </c>
      <c r="E67" s="137"/>
      <c r="F67" s="53"/>
      <c r="G67" s="15"/>
      <c r="H67" s="15"/>
      <c r="I67" s="96"/>
      <c r="J67" s="168"/>
      <c r="K67" s="153"/>
    </row>
    <row r="68" spans="2:11">
      <c r="B68" s="7" t="s">
        <v>238</v>
      </c>
      <c r="C68" s="7" t="s">
        <v>276</v>
      </c>
      <c r="D68" s="82" t="s">
        <v>138</v>
      </c>
      <c r="E68" s="137" t="s">
        <v>12</v>
      </c>
      <c r="F68" s="53">
        <v>1</v>
      </c>
      <c r="G68" s="15"/>
      <c r="H68" s="15"/>
      <c r="I68" s="96">
        <f t="shared" ref="I68" si="10">F68*(G68+H68)</f>
        <v>0</v>
      </c>
      <c r="J68" s="168" t="s">
        <v>518</v>
      </c>
      <c r="K68" s="153" t="s">
        <v>188</v>
      </c>
    </row>
    <row r="69" spans="2:11" ht="92">
      <c r="B69" s="7"/>
      <c r="C69" s="7"/>
      <c r="D69" s="158" t="s">
        <v>440</v>
      </c>
      <c r="E69" s="137"/>
      <c r="F69" s="53"/>
      <c r="G69" s="15"/>
      <c r="H69" s="15"/>
      <c r="I69" s="96"/>
      <c r="J69" s="168"/>
      <c r="K69" s="153"/>
    </row>
    <row r="70" spans="2:11">
      <c r="B70" s="7" t="s">
        <v>239</v>
      </c>
      <c r="C70" s="7" t="s">
        <v>277</v>
      </c>
      <c r="D70" s="82" t="s">
        <v>153</v>
      </c>
      <c r="E70" s="137" t="s">
        <v>12</v>
      </c>
      <c r="F70" s="53">
        <v>6</v>
      </c>
      <c r="G70" s="15"/>
      <c r="H70" s="15"/>
      <c r="I70" s="96">
        <f t="shared" ref="I70" si="11">F70*(G70+H70)</f>
        <v>0</v>
      </c>
      <c r="J70" s="168" t="s">
        <v>518</v>
      </c>
      <c r="K70" s="153" t="s">
        <v>188</v>
      </c>
    </row>
    <row r="71" spans="2:11" ht="84.75" customHeight="1">
      <c r="B71" s="7"/>
      <c r="C71" s="7"/>
      <c r="D71" s="158" t="s">
        <v>441</v>
      </c>
      <c r="E71" s="137"/>
      <c r="F71" s="53"/>
      <c r="G71" s="15"/>
      <c r="H71" s="15"/>
      <c r="I71" s="96"/>
      <c r="J71" s="168"/>
      <c r="K71" s="153"/>
    </row>
    <row r="72" spans="2:11" ht="12.75" customHeight="1">
      <c r="B72" s="7" t="s">
        <v>240</v>
      </c>
      <c r="C72" s="7" t="s">
        <v>278</v>
      </c>
      <c r="D72" s="82" t="s">
        <v>54</v>
      </c>
      <c r="E72" s="137" t="s">
        <v>12</v>
      </c>
      <c r="F72" s="53">
        <v>1</v>
      </c>
      <c r="G72" s="15"/>
      <c r="H72" s="15"/>
      <c r="I72" s="96">
        <f t="shared" ref="I72" si="12">F72*(G72+H72)</f>
        <v>0</v>
      </c>
      <c r="J72" s="168" t="s">
        <v>518</v>
      </c>
      <c r="K72" s="153" t="s">
        <v>188</v>
      </c>
    </row>
    <row r="73" spans="2:11" ht="87.75" customHeight="1">
      <c r="B73" s="7"/>
      <c r="C73" s="136"/>
      <c r="D73" s="158" t="s">
        <v>442</v>
      </c>
      <c r="E73" s="137"/>
      <c r="F73" s="53"/>
      <c r="G73" s="15"/>
      <c r="H73" s="15"/>
      <c r="I73" s="96"/>
      <c r="J73" s="168"/>
      <c r="K73" s="153"/>
    </row>
    <row r="74" spans="2:11" ht="13">
      <c r="B74" s="7"/>
      <c r="C74" s="89">
        <v>32</v>
      </c>
      <c r="D74" s="93" t="s">
        <v>0</v>
      </c>
      <c r="E74" s="7"/>
      <c r="F74" s="52">
        <v>0</v>
      </c>
      <c r="G74" s="15"/>
      <c r="H74" s="15"/>
      <c r="I74" s="96"/>
      <c r="J74" s="168"/>
      <c r="K74" s="96"/>
    </row>
    <row r="75" spans="2:11" ht="25">
      <c r="B75" s="7" t="s">
        <v>241</v>
      </c>
      <c r="C75" s="7" t="s">
        <v>279</v>
      </c>
      <c r="D75" s="79" t="s">
        <v>167</v>
      </c>
      <c r="E75" s="7" t="s">
        <v>14</v>
      </c>
      <c r="F75" s="54">
        <v>40</v>
      </c>
      <c r="G75" s="15"/>
      <c r="H75" s="15"/>
      <c r="I75" s="96">
        <f>F75*(G75+H75)</f>
        <v>0</v>
      </c>
      <c r="J75" s="168" t="s">
        <v>518</v>
      </c>
      <c r="K75" s="153" t="s">
        <v>188</v>
      </c>
    </row>
    <row r="76" spans="2:11" ht="209.25" customHeight="1">
      <c r="B76" s="7"/>
      <c r="C76" s="7"/>
      <c r="D76" s="158" t="s">
        <v>436</v>
      </c>
      <c r="E76" s="7"/>
      <c r="F76" s="54"/>
      <c r="G76" s="15"/>
      <c r="H76" s="15"/>
      <c r="I76" s="96"/>
      <c r="J76" s="168"/>
      <c r="K76" s="153"/>
    </row>
    <row r="77" spans="2:11">
      <c r="B77" s="7" t="s">
        <v>242</v>
      </c>
      <c r="C77" s="7" t="s">
        <v>280</v>
      </c>
      <c r="D77" s="79" t="s">
        <v>168</v>
      </c>
      <c r="E77" s="7" t="s">
        <v>14</v>
      </c>
      <c r="F77" s="54">
        <v>6</v>
      </c>
      <c r="G77" s="15"/>
      <c r="H77" s="15"/>
      <c r="I77" s="96">
        <f>F77*(G77+H77)</f>
        <v>0</v>
      </c>
      <c r="J77" s="168" t="s">
        <v>518</v>
      </c>
      <c r="K77" s="153" t="s">
        <v>188</v>
      </c>
    </row>
    <row r="78" spans="2:11" ht="166.5" customHeight="1">
      <c r="B78" s="7"/>
      <c r="C78" s="7"/>
      <c r="D78" s="158" t="s">
        <v>395</v>
      </c>
      <c r="E78" s="137"/>
      <c r="F78" s="54"/>
      <c r="G78" s="15"/>
      <c r="H78" s="15"/>
      <c r="I78" s="96"/>
      <c r="J78" s="168"/>
      <c r="K78" s="153"/>
    </row>
    <row r="79" spans="2:11" ht="12" customHeight="1">
      <c r="B79" s="7" t="s">
        <v>211</v>
      </c>
      <c r="C79" s="7" t="s">
        <v>281</v>
      </c>
      <c r="D79" s="150" t="s">
        <v>170</v>
      </c>
      <c r="E79" s="137" t="s">
        <v>14</v>
      </c>
      <c r="F79" s="54">
        <v>8</v>
      </c>
      <c r="G79" s="15"/>
      <c r="H79" s="15"/>
      <c r="I79" s="96">
        <f>F79*(G79+H79)</f>
        <v>0</v>
      </c>
      <c r="J79" s="168" t="s">
        <v>518</v>
      </c>
      <c r="K79" s="153" t="s">
        <v>188</v>
      </c>
    </row>
    <row r="80" spans="2:11" ht="233.25" customHeight="1">
      <c r="B80" s="7"/>
      <c r="C80" s="7"/>
      <c r="D80" s="158" t="s">
        <v>437</v>
      </c>
      <c r="E80" s="137"/>
      <c r="F80" s="54"/>
      <c r="G80" s="15"/>
      <c r="H80" s="15"/>
      <c r="I80" s="96"/>
      <c r="J80" s="168"/>
      <c r="K80" s="153"/>
    </row>
    <row r="81" spans="2:11" ht="12.75" customHeight="1">
      <c r="B81" s="7" t="s">
        <v>243</v>
      </c>
      <c r="C81" s="7" t="s">
        <v>282</v>
      </c>
      <c r="D81" s="82" t="s">
        <v>169</v>
      </c>
      <c r="E81" s="137" t="s">
        <v>14</v>
      </c>
      <c r="F81" s="53">
        <v>8</v>
      </c>
      <c r="G81" s="15"/>
      <c r="H81" s="15"/>
      <c r="I81" s="96">
        <f>F81*(G81+H81)</f>
        <v>0</v>
      </c>
      <c r="J81" s="172"/>
      <c r="K81" s="153" t="s">
        <v>188</v>
      </c>
    </row>
    <row r="82" spans="2:11" ht="186.5" customHeight="1">
      <c r="B82" s="7"/>
      <c r="C82" s="7"/>
      <c r="D82" s="158" t="s">
        <v>438</v>
      </c>
      <c r="E82" s="137"/>
      <c r="F82" s="53"/>
      <c r="G82" s="15"/>
      <c r="H82" s="15"/>
      <c r="I82" s="96"/>
      <c r="J82" s="168"/>
      <c r="K82" s="153"/>
    </row>
    <row r="83" spans="2:11">
      <c r="B83" s="7" t="s">
        <v>244</v>
      </c>
      <c r="C83" s="7" t="s">
        <v>283</v>
      </c>
      <c r="D83" s="30" t="s">
        <v>3</v>
      </c>
      <c r="E83" s="7" t="s">
        <v>14</v>
      </c>
      <c r="F83" s="54">
        <v>10</v>
      </c>
      <c r="G83" s="15"/>
      <c r="H83" s="15"/>
      <c r="I83" s="96">
        <f t="shared" ref="I83:I87" si="13">F83*(G83+H83)</f>
        <v>0</v>
      </c>
      <c r="J83" s="168" t="s">
        <v>518</v>
      </c>
      <c r="K83" s="153" t="s">
        <v>188</v>
      </c>
    </row>
    <row r="84" spans="2:11" ht="126.5">
      <c r="B84" s="7"/>
      <c r="C84" s="7"/>
      <c r="D84" s="158" t="s">
        <v>443</v>
      </c>
      <c r="E84" s="7"/>
      <c r="F84" s="54"/>
      <c r="G84" s="15"/>
      <c r="H84" s="15"/>
      <c r="I84" s="96"/>
      <c r="J84" s="168"/>
      <c r="K84" s="153"/>
    </row>
    <row r="85" spans="2:11">
      <c r="B85" s="7" t="s">
        <v>245</v>
      </c>
      <c r="C85" s="7" t="s">
        <v>284</v>
      </c>
      <c r="D85" s="30" t="s">
        <v>4</v>
      </c>
      <c r="E85" s="7" t="s">
        <v>14</v>
      </c>
      <c r="F85" s="54">
        <v>25</v>
      </c>
      <c r="G85" s="15"/>
      <c r="H85" s="15"/>
      <c r="I85" s="96">
        <f t="shared" si="13"/>
        <v>0</v>
      </c>
      <c r="J85" s="168" t="s">
        <v>518</v>
      </c>
      <c r="K85" s="153" t="s">
        <v>188</v>
      </c>
    </row>
    <row r="86" spans="2:11" ht="69">
      <c r="B86" s="7"/>
      <c r="C86" s="7"/>
      <c r="D86" s="158" t="s">
        <v>444</v>
      </c>
      <c r="E86" s="7"/>
      <c r="F86" s="54"/>
      <c r="G86" s="15"/>
      <c r="H86" s="15"/>
      <c r="I86" s="96"/>
      <c r="J86" s="168"/>
      <c r="K86" s="153"/>
    </row>
    <row r="87" spans="2:11">
      <c r="B87" s="7" t="s">
        <v>246</v>
      </c>
      <c r="C87" s="7" t="s">
        <v>285</v>
      </c>
      <c r="D87" s="30" t="s">
        <v>18</v>
      </c>
      <c r="E87" s="7" t="s">
        <v>14</v>
      </c>
      <c r="F87" s="54">
        <v>15</v>
      </c>
      <c r="G87" s="15"/>
      <c r="H87" s="15"/>
      <c r="I87" s="96">
        <f t="shared" si="13"/>
        <v>0</v>
      </c>
      <c r="J87" s="168" t="s">
        <v>518</v>
      </c>
      <c r="K87" s="153" t="s">
        <v>188</v>
      </c>
    </row>
    <row r="88" spans="2:11" ht="126.5">
      <c r="B88" s="75"/>
      <c r="C88" s="76"/>
      <c r="D88" s="158" t="s">
        <v>445</v>
      </c>
      <c r="E88" s="76"/>
      <c r="F88" s="78"/>
      <c r="G88" s="156"/>
      <c r="H88" s="156"/>
      <c r="I88" s="159"/>
      <c r="J88" s="168"/>
      <c r="K88" s="157"/>
    </row>
    <row r="89" spans="2:11" ht="13" thickBot="1">
      <c r="B89" s="75"/>
      <c r="C89" s="76"/>
      <c r="D89" s="193"/>
      <c r="E89" s="194"/>
      <c r="F89" s="197">
        <v>0</v>
      </c>
      <c r="G89" s="156"/>
      <c r="H89" s="156"/>
      <c r="I89" s="196"/>
      <c r="J89" s="168"/>
      <c r="K89" s="196"/>
    </row>
    <row r="90" spans="2:11" ht="6" customHeight="1">
      <c r="B90" s="181"/>
      <c r="C90" s="182"/>
      <c r="D90" s="183"/>
      <c r="E90" s="184"/>
      <c r="F90" s="185">
        <v>0</v>
      </c>
      <c r="G90" s="186"/>
      <c r="H90" s="186"/>
      <c r="I90" s="187"/>
      <c r="J90" s="173"/>
      <c r="K90" s="188"/>
    </row>
    <row r="91" spans="2:11" ht="15.5">
      <c r="B91" s="189"/>
      <c r="C91" s="7"/>
      <c r="D91" s="25" t="s">
        <v>52</v>
      </c>
      <c r="E91" s="23"/>
      <c r="F91" s="55">
        <v>0</v>
      </c>
      <c r="G91" s="24"/>
      <c r="H91" s="24"/>
      <c r="I91" s="26">
        <f>SUM(I8:I87)</f>
        <v>0</v>
      </c>
      <c r="J91" s="168"/>
      <c r="K91" s="190"/>
    </row>
    <row r="92" spans="2:11" ht="6" customHeight="1" thickBot="1">
      <c r="B92" s="191"/>
      <c r="C92" s="28"/>
      <c r="D92" s="28"/>
      <c r="E92" s="28"/>
      <c r="F92" s="56">
        <v>0</v>
      </c>
      <c r="G92" s="28"/>
      <c r="H92" s="28"/>
      <c r="I92" s="28"/>
      <c r="J92" s="174"/>
      <c r="K92" s="192"/>
    </row>
    <row r="93" spans="2:11" ht="15.5">
      <c r="B93" s="27"/>
      <c r="C93" s="27"/>
      <c r="D93" s="27"/>
      <c r="E93" s="27"/>
      <c r="F93" s="142">
        <v>0</v>
      </c>
      <c r="G93" s="27"/>
      <c r="H93" s="27"/>
      <c r="I93" s="27"/>
      <c r="J93" s="168"/>
      <c r="K93" s="27"/>
    </row>
    <row r="94" spans="2:11" ht="13">
      <c r="B94" s="130"/>
      <c r="C94" s="130"/>
      <c r="D94" s="139"/>
      <c r="E94" s="72"/>
      <c r="F94" s="140"/>
      <c r="G94" s="73"/>
      <c r="H94" s="73"/>
      <c r="I94" s="74"/>
      <c r="J94" s="168"/>
      <c r="K94" s="74"/>
    </row>
    <row r="95" spans="2:11">
      <c r="B95" s="130"/>
      <c r="C95" s="130"/>
      <c r="D95" s="71"/>
      <c r="E95" s="72"/>
      <c r="F95" s="138"/>
      <c r="G95" s="73"/>
      <c r="H95" s="73"/>
      <c r="I95" s="74"/>
      <c r="J95" s="168"/>
      <c r="K95" s="74"/>
    </row>
    <row r="96" spans="2:11">
      <c r="B96" s="130"/>
      <c r="C96" s="130"/>
      <c r="E96" s="72"/>
      <c r="F96" s="138"/>
      <c r="G96" s="73"/>
      <c r="H96" s="73"/>
      <c r="I96" s="74"/>
      <c r="J96" s="168"/>
      <c r="K96" s="74"/>
    </row>
    <row r="97" spans="2:11">
      <c r="B97" s="130"/>
      <c r="C97" s="130"/>
      <c r="D97" s="71"/>
      <c r="E97" s="72"/>
      <c r="F97" s="138"/>
      <c r="G97" s="73"/>
      <c r="H97" s="73"/>
      <c r="I97" s="74"/>
      <c r="J97" s="168"/>
      <c r="K97" s="74"/>
    </row>
    <row r="98" spans="2:11">
      <c r="B98" s="130"/>
      <c r="C98" s="130"/>
      <c r="E98" s="72"/>
      <c r="F98" s="138"/>
      <c r="G98" s="73"/>
      <c r="H98" s="73"/>
      <c r="I98" s="74"/>
      <c r="J98" s="168"/>
      <c r="K98" s="74"/>
    </row>
    <row r="99" spans="2:11">
      <c r="B99" s="130"/>
      <c r="C99" s="130"/>
      <c r="D99" s="71"/>
      <c r="E99" s="72"/>
      <c r="F99" s="138"/>
      <c r="G99" s="73"/>
      <c r="H99" s="73"/>
      <c r="I99" s="74"/>
      <c r="J99" s="168"/>
      <c r="K99" s="74"/>
    </row>
    <row r="100" spans="2:11">
      <c r="B100" s="130"/>
      <c r="C100" s="130"/>
      <c r="E100" s="72"/>
      <c r="F100" s="138"/>
      <c r="G100" s="73"/>
      <c r="H100" s="73"/>
      <c r="I100" s="74"/>
      <c r="J100" s="168"/>
      <c r="K100" s="74"/>
    </row>
    <row r="101" spans="2:11">
      <c r="B101" s="130"/>
      <c r="C101" s="130"/>
      <c r="D101" s="71"/>
      <c r="E101" s="72"/>
      <c r="F101" s="138"/>
      <c r="G101" s="73"/>
      <c r="H101" s="73"/>
      <c r="I101" s="74"/>
      <c r="J101" s="168"/>
      <c r="K101" s="74"/>
    </row>
    <row r="102" spans="2:11">
      <c r="B102" s="130"/>
      <c r="C102" s="130"/>
      <c r="E102" s="72"/>
      <c r="F102" s="138"/>
      <c r="G102" s="73"/>
      <c r="H102" s="73"/>
      <c r="I102" s="74"/>
      <c r="J102" s="168"/>
      <c r="K102" s="74"/>
    </row>
    <row r="103" spans="2:11">
      <c r="B103" s="130"/>
      <c r="C103" s="130"/>
      <c r="D103" s="71"/>
      <c r="E103" s="72"/>
      <c r="F103" s="138"/>
      <c r="G103" s="73"/>
      <c r="H103" s="73"/>
      <c r="I103" s="74"/>
      <c r="J103" s="168"/>
      <c r="K103" s="74"/>
    </row>
    <row r="104" spans="2:11">
      <c r="B104" s="130"/>
      <c r="C104" s="130"/>
      <c r="E104" s="72"/>
      <c r="F104" s="138"/>
      <c r="G104" s="73"/>
      <c r="H104" s="73"/>
      <c r="I104" s="74"/>
      <c r="J104" s="168"/>
      <c r="K104" s="74"/>
    </row>
    <row r="105" spans="2:11">
      <c r="B105" s="130"/>
      <c r="C105" s="130"/>
      <c r="D105" s="71"/>
      <c r="E105" s="72"/>
      <c r="F105" s="138"/>
      <c r="G105" s="73"/>
      <c r="H105" s="73"/>
      <c r="I105" s="74"/>
      <c r="J105" s="168"/>
      <c r="K105" s="74"/>
    </row>
    <row r="106" spans="2:11">
      <c r="B106" s="130"/>
      <c r="C106" s="130"/>
      <c r="E106" s="72"/>
      <c r="F106" s="138"/>
      <c r="G106" s="73"/>
      <c r="H106" s="73"/>
      <c r="I106" s="74"/>
      <c r="J106" s="168"/>
      <c r="K106" s="74"/>
    </row>
    <row r="107" spans="2:11">
      <c r="B107" s="130"/>
      <c r="C107" s="130"/>
      <c r="D107" s="71"/>
      <c r="E107" s="72"/>
      <c r="F107" s="138"/>
      <c r="G107" s="73"/>
      <c r="H107" s="73"/>
      <c r="I107" s="74"/>
      <c r="J107" s="168"/>
      <c r="K107" s="74"/>
    </row>
    <row r="108" spans="2:11">
      <c r="B108" s="130"/>
      <c r="C108" s="130"/>
      <c r="E108" s="72"/>
      <c r="F108" s="138"/>
      <c r="G108" s="73"/>
      <c r="H108" s="73"/>
      <c r="I108" s="74"/>
      <c r="J108" s="168"/>
      <c r="K108" s="74"/>
    </row>
    <row r="109" spans="2:11">
      <c r="B109" s="130"/>
      <c r="C109" s="130"/>
      <c r="D109" s="71"/>
      <c r="E109" s="72"/>
      <c r="F109" s="138"/>
      <c r="G109" s="73"/>
      <c r="H109" s="73"/>
      <c r="I109" s="74"/>
      <c r="J109" s="168"/>
      <c r="K109" s="74"/>
    </row>
    <row r="110" spans="2:11">
      <c r="B110" s="130"/>
      <c r="C110" s="130"/>
      <c r="E110" s="72"/>
      <c r="F110" s="138"/>
      <c r="G110" s="73"/>
      <c r="H110" s="73"/>
      <c r="I110" s="74"/>
      <c r="J110" s="168"/>
      <c r="K110" s="74"/>
    </row>
    <row r="111" spans="2:11">
      <c r="B111" s="130"/>
      <c r="C111" s="130"/>
      <c r="D111" s="71"/>
      <c r="E111" s="72"/>
      <c r="F111" s="138"/>
      <c r="G111" s="73"/>
      <c r="H111" s="73"/>
      <c r="I111" s="74"/>
      <c r="J111" s="168"/>
      <c r="K111" s="74"/>
    </row>
    <row r="112" spans="2:11">
      <c r="B112" s="130"/>
      <c r="C112" s="130"/>
      <c r="E112" s="72"/>
      <c r="F112" s="138"/>
      <c r="G112" s="73"/>
      <c r="H112" s="73"/>
      <c r="I112" s="74"/>
      <c r="J112" s="168"/>
      <c r="K112" s="74"/>
    </row>
    <row r="113" spans="2:11">
      <c r="B113" s="130"/>
      <c r="C113" s="130"/>
      <c r="D113" s="71"/>
      <c r="E113" s="72"/>
      <c r="F113" s="138"/>
      <c r="G113" s="73"/>
      <c r="H113" s="73"/>
      <c r="I113" s="74"/>
      <c r="J113" s="168"/>
      <c r="K113" s="74"/>
    </row>
    <row r="114" spans="2:11">
      <c r="B114" s="130"/>
      <c r="C114" s="130"/>
      <c r="E114" s="72"/>
      <c r="F114" s="138"/>
      <c r="G114" s="73"/>
      <c r="H114" s="73"/>
      <c r="I114" s="74"/>
      <c r="J114" s="168"/>
      <c r="K114" s="74"/>
    </row>
    <row r="115" spans="2:11">
      <c r="B115" s="130"/>
      <c r="C115" s="130"/>
      <c r="D115" s="71"/>
      <c r="E115" s="72"/>
      <c r="F115" s="138"/>
      <c r="G115" s="73"/>
      <c r="H115" s="73"/>
      <c r="I115" s="74"/>
      <c r="J115" s="168"/>
      <c r="K115" s="74"/>
    </row>
    <row r="116" spans="2:11">
      <c r="B116" s="130"/>
      <c r="C116" s="130"/>
      <c r="E116" s="72"/>
      <c r="F116" s="138"/>
      <c r="G116" s="73"/>
      <c r="H116" s="73"/>
      <c r="I116" s="74"/>
      <c r="J116" s="168"/>
      <c r="K116" s="74"/>
    </row>
    <row r="117" spans="2:11">
      <c r="B117" s="130"/>
      <c r="C117" s="130"/>
      <c r="D117" s="71"/>
      <c r="E117" s="72"/>
      <c r="F117" s="138"/>
      <c r="G117" s="73"/>
      <c r="H117" s="73"/>
      <c r="I117" s="74"/>
      <c r="J117" s="168"/>
      <c r="K117" s="74"/>
    </row>
    <row r="118" spans="2:11">
      <c r="B118" s="130"/>
      <c r="C118" s="130"/>
      <c r="E118" s="72"/>
      <c r="F118" s="138"/>
      <c r="G118" s="73"/>
      <c r="H118" s="73"/>
      <c r="I118" s="74"/>
      <c r="J118" s="168"/>
      <c r="K118" s="74"/>
    </row>
    <row r="119" spans="2:11">
      <c r="B119" s="130"/>
      <c r="C119" s="130"/>
      <c r="D119" s="71"/>
      <c r="E119" s="72"/>
      <c r="F119" s="138"/>
      <c r="G119" s="73"/>
      <c r="H119" s="73"/>
      <c r="I119" s="74"/>
      <c r="J119" s="168"/>
      <c r="K119" s="74"/>
    </row>
    <row r="120" spans="2:11">
      <c r="B120" s="130"/>
      <c r="C120" s="130"/>
      <c r="E120" s="72"/>
      <c r="F120" s="138"/>
      <c r="G120" s="73"/>
      <c r="H120" s="73"/>
      <c r="I120" s="74"/>
      <c r="J120" s="168"/>
      <c r="K120" s="74"/>
    </row>
    <row r="121" spans="2:11">
      <c r="B121" s="130"/>
      <c r="C121" s="130"/>
      <c r="D121" s="71"/>
      <c r="E121" s="72"/>
      <c r="F121" s="138"/>
      <c r="G121" s="73"/>
      <c r="H121" s="73"/>
      <c r="I121" s="74"/>
      <c r="J121" s="168"/>
      <c r="K121" s="74"/>
    </row>
    <row r="122" spans="2:11">
      <c r="B122" s="130"/>
      <c r="C122" s="130"/>
      <c r="E122" s="72"/>
      <c r="F122" s="138"/>
      <c r="G122" s="73"/>
      <c r="H122" s="73"/>
      <c r="I122" s="74"/>
      <c r="J122" s="168"/>
      <c r="K122" s="74"/>
    </row>
    <row r="123" spans="2:11">
      <c r="B123" s="130"/>
      <c r="C123" s="130"/>
      <c r="D123" s="71"/>
      <c r="E123" s="72"/>
      <c r="F123" s="138"/>
      <c r="G123" s="73"/>
      <c r="H123" s="73"/>
      <c r="I123" s="74"/>
      <c r="J123" s="168"/>
      <c r="K123" s="74"/>
    </row>
    <row r="124" spans="2:11">
      <c r="B124" s="130"/>
      <c r="C124" s="130"/>
      <c r="E124" s="72"/>
      <c r="F124" s="138"/>
      <c r="G124" s="73"/>
      <c r="H124" s="73"/>
      <c r="I124" s="74"/>
      <c r="J124" s="168"/>
      <c r="K124" s="74"/>
    </row>
    <row r="125" spans="2:11">
      <c r="B125" s="130"/>
      <c r="C125" s="130"/>
      <c r="D125" s="71"/>
      <c r="E125" s="72"/>
      <c r="F125" s="138"/>
      <c r="G125" s="73"/>
      <c r="H125" s="73"/>
      <c r="I125" s="74"/>
      <c r="J125" s="168"/>
      <c r="K125" s="74"/>
    </row>
    <row r="126" spans="2:11">
      <c r="B126" s="130"/>
      <c r="C126" s="130"/>
      <c r="E126" s="72"/>
      <c r="F126" s="138"/>
      <c r="G126" s="73"/>
      <c r="H126" s="73"/>
      <c r="I126" s="74"/>
      <c r="J126" s="168"/>
      <c r="K126" s="74"/>
    </row>
    <row r="127" spans="2:11">
      <c r="B127" s="130"/>
      <c r="C127" s="130"/>
      <c r="D127" s="71"/>
      <c r="E127" s="72"/>
      <c r="F127" s="138"/>
      <c r="G127" s="73"/>
      <c r="H127" s="73"/>
      <c r="I127" s="74"/>
      <c r="J127" s="168"/>
      <c r="K127" s="74"/>
    </row>
    <row r="128" spans="2:11">
      <c r="B128" s="130"/>
      <c r="C128" s="130"/>
      <c r="E128" s="72"/>
      <c r="F128" s="138"/>
      <c r="G128" s="73"/>
      <c r="H128" s="73"/>
      <c r="I128" s="74"/>
      <c r="J128" s="168"/>
      <c r="K128" s="74"/>
    </row>
    <row r="129" spans="2:11">
      <c r="B129" s="130"/>
      <c r="C129" s="130"/>
      <c r="D129" s="71"/>
      <c r="E129" s="72"/>
      <c r="F129" s="138"/>
      <c r="G129" s="73"/>
      <c r="H129" s="73"/>
      <c r="I129" s="74"/>
      <c r="J129" s="168"/>
      <c r="K129" s="74"/>
    </row>
    <row r="130" spans="2:11">
      <c r="B130" s="130"/>
      <c r="C130" s="130"/>
      <c r="E130" s="72"/>
      <c r="F130" s="138"/>
      <c r="G130" s="73"/>
      <c r="H130" s="73"/>
      <c r="I130" s="74"/>
      <c r="J130" s="168"/>
      <c r="K130" s="74"/>
    </row>
    <row r="131" spans="2:11">
      <c r="B131" s="130"/>
      <c r="C131" s="130"/>
      <c r="D131" s="71"/>
      <c r="E131" s="72"/>
      <c r="F131" s="138"/>
      <c r="G131" s="73"/>
      <c r="H131" s="73"/>
      <c r="I131" s="74"/>
      <c r="J131" s="168"/>
      <c r="K131" s="74"/>
    </row>
    <row r="132" spans="2:11">
      <c r="B132" s="130"/>
      <c r="C132" s="130"/>
      <c r="E132" s="72"/>
      <c r="F132" s="138"/>
      <c r="G132" s="73"/>
      <c r="H132" s="73"/>
      <c r="I132" s="74"/>
      <c r="J132" s="168"/>
      <c r="K132" s="74"/>
    </row>
    <row r="133" spans="2:11">
      <c r="B133" s="130"/>
      <c r="C133" s="130"/>
      <c r="D133" s="71"/>
      <c r="E133" s="72"/>
      <c r="F133" s="138"/>
      <c r="G133" s="73"/>
      <c r="H133" s="73"/>
      <c r="I133" s="74"/>
      <c r="J133" s="168"/>
      <c r="K133" s="74"/>
    </row>
    <row r="134" spans="2:11">
      <c r="B134" s="130"/>
      <c r="C134" s="130"/>
      <c r="E134" s="72"/>
      <c r="F134" s="138"/>
      <c r="G134" s="73"/>
      <c r="H134" s="73"/>
      <c r="I134" s="74"/>
      <c r="J134" s="168"/>
      <c r="K134" s="74"/>
    </row>
    <row r="135" spans="2:11">
      <c r="B135" s="130"/>
      <c r="C135" s="130"/>
      <c r="D135" s="71"/>
      <c r="E135" s="72"/>
      <c r="F135" s="138"/>
      <c r="G135" s="73"/>
      <c r="H135" s="73"/>
      <c r="I135" s="74"/>
      <c r="J135" s="168"/>
      <c r="K135" s="74"/>
    </row>
    <row r="136" spans="2:11">
      <c r="B136" s="130"/>
      <c r="C136" s="130"/>
      <c r="E136" s="72"/>
      <c r="F136" s="138"/>
      <c r="G136" s="73"/>
      <c r="H136" s="73"/>
      <c r="I136" s="74"/>
      <c r="J136" s="168"/>
      <c r="K136" s="74"/>
    </row>
    <row r="137" spans="2:11">
      <c r="B137" s="130"/>
      <c r="C137" s="130"/>
      <c r="D137" s="71"/>
      <c r="E137" s="72"/>
      <c r="F137" s="138"/>
      <c r="G137" s="73"/>
      <c r="H137" s="73"/>
      <c r="I137" s="74"/>
      <c r="J137" s="168"/>
      <c r="K137" s="74"/>
    </row>
    <row r="138" spans="2:11">
      <c r="B138" s="130"/>
      <c r="C138" s="130"/>
      <c r="E138" s="72"/>
      <c r="F138" s="138"/>
      <c r="G138" s="73"/>
      <c r="H138" s="73"/>
      <c r="I138" s="74"/>
      <c r="J138" s="168"/>
      <c r="K138" s="74"/>
    </row>
    <row r="139" spans="2:11">
      <c r="B139" s="130"/>
      <c r="C139" s="130"/>
      <c r="D139" s="71"/>
      <c r="E139" s="72"/>
      <c r="F139" s="138"/>
      <c r="G139" s="73"/>
      <c r="H139" s="73"/>
      <c r="I139" s="74"/>
      <c r="J139" s="168"/>
      <c r="K139" s="74"/>
    </row>
    <row r="140" spans="2:11">
      <c r="B140" s="130"/>
      <c r="C140" s="130"/>
      <c r="E140" s="72"/>
      <c r="F140" s="138"/>
      <c r="G140" s="73"/>
      <c r="H140" s="73"/>
      <c r="I140" s="74"/>
      <c r="J140" s="168"/>
      <c r="K140" s="74"/>
    </row>
    <row r="141" spans="2:11">
      <c r="B141" s="130"/>
      <c r="C141" s="130"/>
      <c r="D141" s="71"/>
      <c r="E141" s="72"/>
      <c r="F141" s="138"/>
      <c r="G141" s="73"/>
      <c r="H141" s="73"/>
      <c r="I141" s="74"/>
      <c r="J141" s="168"/>
      <c r="K141" s="74"/>
    </row>
    <row r="142" spans="2:11">
      <c r="B142" s="130"/>
      <c r="C142" s="130"/>
      <c r="E142" s="72"/>
      <c r="F142" s="138"/>
      <c r="G142" s="73"/>
      <c r="H142" s="73"/>
      <c r="I142" s="74"/>
      <c r="J142" s="168"/>
      <c r="K142" s="74"/>
    </row>
    <row r="143" spans="2:11">
      <c r="B143" s="130"/>
      <c r="C143" s="130"/>
      <c r="D143" s="71"/>
      <c r="E143" s="72"/>
      <c r="F143" s="138"/>
      <c r="G143" s="73"/>
      <c r="H143" s="73"/>
      <c r="I143" s="74"/>
      <c r="J143" s="168"/>
      <c r="K143" s="74"/>
    </row>
    <row r="144" spans="2:11">
      <c r="B144" s="130"/>
      <c r="C144" s="130"/>
      <c r="E144" s="72"/>
      <c r="F144" s="138"/>
      <c r="G144" s="73"/>
      <c r="H144" s="73"/>
      <c r="I144" s="74"/>
      <c r="J144" s="168"/>
      <c r="K144" s="74"/>
    </row>
    <row r="145" spans="2:11">
      <c r="B145" s="130"/>
      <c r="C145" s="130"/>
      <c r="D145" s="71"/>
      <c r="E145" s="72"/>
      <c r="F145" s="138"/>
      <c r="G145" s="73"/>
      <c r="H145" s="73"/>
      <c r="I145" s="74"/>
      <c r="J145" s="168"/>
      <c r="K145" s="74"/>
    </row>
    <row r="146" spans="2:11">
      <c r="B146" s="130"/>
      <c r="C146" s="130"/>
      <c r="E146" s="72"/>
      <c r="F146" s="138"/>
      <c r="G146" s="73"/>
      <c r="H146" s="73"/>
      <c r="I146" s="74"/>
      <c r="J146" s="168"/>
      <c r="K146" s="74"/>
    </row>
    <row r="147" spans="2:11">
      <c r="B147" s="130"/>
      <c r="C147" s="130"/>
      <c r="D147" s="71"/>
      <c r="E147" s="72"/>
      <c r="F147" s="138"/>
      <c r="G147" s="73"/>
      <c r="H147" s="73"/>
      <c r="I147" s="74"/>
      <c r="J147" s="168"/>
      <c r="K147" s="74"/>
    </row>
    <row r="148" spans="2:11">
      <c r="B148" s="130"/>
      <c r="C148" s="130"/>
      <c r="E148" s="72"/>
      <c r="F148" s="138"/>
      <c r="G148" s="73"/>
      <c r="H148" s="73"/>
      <c r="I148" s="74"/>
      <c r="J148" s="168"/>
      <c r="K148" s="74"/>
    </row>
    <row r="149" spans="2:11">
      <c r="B149" s="130"/>
      <c r="C149" s="130"/>
      <c r="D149" s="71"/>
      <c r="E149" s="72"/>
      <c r="F149" s="138"/>
      <c r="G149" s="73"/>
      <c r="H149" s="73"/>
      <c r="I149" s="74"/>
      <c r="J149" s="168"/>
      <c r="K149" s="74"/>
    </row>
    <row r="150" spans="2:11">
      <c r="B150" s="130"/>
      <c r="C150" s="130"/>
      <c r="E150" s="72"/>
      <c r="F150" s="138"/>
      <c r="G150" s="73"/>
      <c r="H150" s="73"/>
      <c r="I150" s="74"/>
      <c r="J150" s="168"/>
      <c r="K150" s="74"/>
    </row>
    <row r="151" spans="2:11">
      <c r="B151" s="130"/>
      <c r="C151" s="130"/>
      <c r="D151" s="71"/>
      <c r="E151" s="72"/>
      <c r="F151" s="138"/>
      <c r="G151" s="73"/>
      <c r="H151" s="73"/>
      <c r="I151" s="74"/>
      <c r="J151" s="168"/>
      <c r="K151" s="74"/>
    </row>
    <row r="152" spans="2:11">
      <c r="B152" s="130"/>
      <c r="C152" s="130"/>
      <c r="E152" s="72"/>
      <c r="F152" s="138"/>
      <c r="G152" s="73"/>
      <c r="H152" s="73"/>
      <c r="I152" s="74"/>
      <c r="J152" s="168"/>
      <c r="K152" s="74"/>
    </row>
    <row r="153" spans="2:11">
      <c r="B153" s="130"/>
      <c r="C153" s="130"/>
      <c r="D153" s="71"/>
      <c r="E153" s="72"/>
      <c r="F153" s="138"/>
      <c r="G153" s="73"/>
      <c r="H153" s="73"/>
      <c r="I153" s="74"/>
      <c r="J153" s="168"/>
      <c r="K153" s="74"/>
    </row>
    <row r="154" spans="2:11">
      <c r="B154" s="130"/>
      <c r="C154" s="130"/>
      <c r="E154" s="72"/>
      <c r="F154" s="138"/>
      <c r="G154" s="73"/>
      <c r="H154" s="73"/>
      <c r="I154" s="74"/>
      <c r="J154" s="168"/>
      <c r="K154" s="74"/>
    </row>
    <row r="155" spans="2:11">
      <c r="B155" s="130"/>
      <c r="C155" s="130"/>
      <c r="D155" s="71"/>
      <c r="E155" s="72"/>
      <c r="F155" s="138"/>
      <c r="G155" s="73"/>
      <c r="H155" s="73"/>
      <c r="I155" s="74"/>
      <c r="J155" s="168"/>
      <c r="K155" s="74"/>
    </row>
    <row r="156" spans="2:11" ht="13">
      <c r="B156" s="130"/>
      <c r="C156" s="130"/>
      <c r="E156" s="72"/>
      <c r="F156" s="138"/>
      <c r="G156" s="73"/>
      <c r="H156" s="73"/>
      <c r="I156" s="74"/>
      <c r="J156" s="172"/>
      <c r="K156" s="74"/>
    </row>
    <row r="157" spans="2:11">
      <c r="B157" s="130"/>
      <c r="C157" s="130"/>
      <c r="D157" s="71"/>
      <c r="E157" s="72"/>
      <c r="F157" s="138"/>
      <c r="G157" s="73"/>
      <c r="H157" s="73"/>
      <c r="I157" s="74"/>
      <c r="J157" s="168"/>
      <c r="K157" s="74"/>
    </row>
    <row r="158" spans="2:11">
      <c r="B158" s="130"/>
      <c r="C158" s="130"/>
      <c r="E158" s="72"/>
      <c r="F158" s="138"/>
      <c r="G158" s="73"/>
      <c r="H158" s="73"/>
      <c r="I158" s="74"/>
      <c r="J158" s="168"/>
      <c r="K158" s="74"/>
    </row>
    <row r="159" spans="2:11">
      <c r="B159" s="130"/>
      <c r="C159" s="130"/>
      <c r="D159" s="71"/>
      <c r="E159" s="72"/>
      <c r="F159" s="138"/>
      <c r="G159" s="73"/>
      <c r="H159" s="73"/>
      <c r="I159" s="74"/>
      <c r="J159" s="168"/>
      <c r="K159" s="74"/>
    </row>
    <row r="160" spans="2:11">
      <c r="B160" s="130"/>
      <c r="C160" s="130"/>
      <c r="E160" s="72"/>
      <c r="F160" s="138"/>
      <c r="G160" s="73"/>
      <c r="H160" s="73"/>
      <c r="I160" s="74"/>
      <c r="J160" s="168"/>
      <c r="K160" s="74"/>
    </row>
    <row r="161" spans="2:11">
      <c r="B161" s="130"/>
      <c r="C161" s="130"/>
      <c r="D161" s="71"/>
      <c r="E161" s="72"/>
      <c r="F161" s="138"/>
      <c r="G161" s="73"/>
      <c r="H161" s="73"/>
      <c r="I161" s="74"/>
      <c r="J161" s="168"/>
      <c r="K161" s="74"/>
    </row>
    <row r="162" spans="2:11">
      <c r="B162" s="130"/>
      <c r="C162" s="130"/>
      <c r="E162" s="72"/>
      <c r="F162" s="138"/>
      <c r="G162" s="73"/>
      <c r="H162" s="73"/>
      <c r="I162" s="74"/>
      <c r="J162" s="168"/>
      <c r="K162" s="74"/>
    </row>
    <row r="163" spans="2:11">
      <c r="B163" s="130"/>
      <c r="C163" s="130"/>
      <c r="D163" s="71"/>
      <c r="E163" s="72"/>
      <c r="F163" s="138"/>
      <c r="G163" s="73"/>
      <c r="H163" s="73"/>
      <c r="I163" s="74"/>
      <c r="J163" s="168"/>
      <c r="K163" s="74"/>
    </row>
    <row r="164" spans="2:11">
      <c r="B164" s="130"/>
      <c r="C164" s="130"/>
      <c r="E164" s="72"/>
      <c r="F164" s="138"/>
      <c r="G164" s="73"/>
      <c r="H164" s="73"/>
      <c r="I164" s="74"/>
      <c r="J164" s="168"/>
      <c r="K164" s="74"/>
    </row>
    <row r="165" spans="2:11">
      <c r="B165" s="130"/>
      <c r="C165" s="130"/>
      <c r="D165" s="71"/>
      <c r="E165" s="72"/>
      <c r="F165" s="138"/>
      <c r="G165" s="73"/>
      <c r="H165" s="73"/>
      <c r="I165" s="74"/>
      <c r="J165" s="168"/>
      <c r="K165" s="74"/>
    </row>
    <row r="166" spans="2:11">
      <c r="B166" s="130"/>
      <c r="C166" s="130"/>
      <c r="E166" s="72"/>
      <c r="F166" s="138"/>
      <c r="G166" s="73"/>
      <c r="H166" s="73"/>
      <c r="I166" s="74"/>
      <c r="J166" s="168"/>
      <c r="K166" s="74"/>
    </row>
    <row r="167" spans="2:11">
      <c r="B167" s="130"/>
      <c r="C167" s="130"/>
      <c r="D167" s="71"/>
      <c r="E167" s="72"/>
      <c r="F167" s="138"/>
      <c r="G167" s="73"/>
      <c r="H167" s="73"/>
      <c r="I167" s="74"/>
      <c r="J167" s="168"/>
      <c r="K167" s="74"/>
    </row>
    <row r="168" spans="2:11">
      <c r="B168" s="130"/>
      <c r="C168" s="130"/>
      <c r="D168" s="71"/>
      <c r="E168" s="72"/>
      <c r="F168" s="138"/>
      <c r="G168" s="73"/>
      <c r="H168" s="73"/>
      <c r="I168" s="74"/>
      <c r="J168" s="168"/>
      <c r="K168" s="74"/>
    </row>
    <row r="169" spans="2:11">
      <c r="B169" s="130"/>
      <c r="C169" s="130"/>
      <c r="E169" s="72"/>
      <c r="F169" s="138"/>
      <c r="G169" s="73"/>
      <c r="H169" s="73"/>
      <c r="I169" s="74"/>
      <c r="J169" s="168"/>
      <c r="K169" s="74"/>
    </row>
    <row r="170" spans="2:11">
      <c r="B170" s="130"/>
      <c r="C170" s="130"/>
      <c r="D170" s="71"/>
      <c r="E170" s="72"/>
      <c r="F170" s="138"/>
      <c r="G170" s="73"/>
      <c r="H170" s="73"/>
      <c r="I170" s="74"/>
      <c r="J170" s="168"/>
      <c r="K170" s="74"/>
    </row>
    <row r="171" spans="2:11">
      <c r="B171" s="130"/>
      <c r="C171" s="130"/>
      <c r="E171" s="72"/>
      <c r="F171" s="138"/>
      <c r="G171" s="73"/>
      <c r="H171" s="73"/>
      <c r="I171" s="74"/>
      <c r="J171" s="168"/>
      <c r="K171" s="74"/>
    </row>
    <row r="172" spans="2:11">
      <c r="B172" s="130"/>
      <c r="C172" s="130"/>
      <c r="D172" s="71"/>
      <c r="E172" s="72"/>
      <c r="F172" s="138"/>
      <c r="G172" s="73"/>
      <c r="H172" s="73"/>
      <c r="I172" s="74"/>
      <c r="J172" s="168"/>
      <c r="K172" s="74"/>
    </row>
    <row r="173" spans="2:11">
      <c r="B173" s="130"/>
      <c r="C173" s="130"/>
      <c r="E173" s="72"/>
      <c r="F173" s="138"/>
      <c r="G173" s="73"/>
      <c r="H173" s="73"/>
      <c r="I173" s="74"/>
      <c r="J173" s="168"/>
      <c r="K173" s="74"/>
    </row>
    <row r="174" spans="2:11">
      <c r="B174" s="130"/>
      <c r="C174" s="130"/>
      <c r="D174" s="71"/>
      <c r="E174" s="72"/>
      <c r="F174" s="138"/>
      <c r="G174" s="73"/>
      <c r="H174" s="73"/>
      <c r="I174" s="74"/>
      <c r="J174" s="168"/>
      <c r="K174" s="74"/>
    </row>
    <row r="175" spans="2:11">
      <c r="B175" s="130"/>
      <c r="C175" s="130"/>
      <c r="E175" s="72"/>
      <c r="F175" s="138"/>
      <c r="G175" s="73"/>
      <c r="H175" s="73"/>
      <c r="I175" s="74"/>
      <c r="J175" s="168"/>
      <c r="K175" s="74"/>
    </row>
    <row r="176" spans="2:11">
      <c r="B176" s="130"/>
      <c r="C176" s="130"/>
      <c r="D176" s="71"/>
      <c r="E176" s="72"/>
      <c r="F176" s="138"/>
      <c r="G176" s="73"/>
      <c r="H176" s="73"/>
      <c r="I176" s="74"/>
      <c r="J176" s="168"/>
      <c r="K176" s="74"/>
    </row>
    <row r="177" spans="2:11">
      <c r="B177" s="130"/>
      <c r="C177" s="130"/>
      <c r="E177" s="72"/>
      <c r="F177" s="138"/>
      <c r="G177" s="73"/>
      <c r="H177" s="73"/>
      <c r="I177" s="74"/>
      <c r="J177" s="168"/>
      <c r="K177" s="74"/>
    </row>
    <row r="178" spans="2:11">
      <c r="B178" s="130"/>
      <c r="C178" s="130"/>
      <c r="D178" s="71"/>
      <c r="E178" s="72"/>
      <c r="F178" s="138"/>
      <c r="G178" s="73"/>
      <c r="H178" s="73"/>
      <c r="I178" s="74"/>
      <c r="J178" s="168"/>
      <c r="K178" s="74"/>
    </row>
    <row r="179" spans="2:11">
      <c r="B179" s="130"/>
      <c r="C179" s="130"/>
      <c r="E179" s="72"/>
      <c r="F179" s="138"/>
      <c r="G179" s="73"/>
      <c r="H179" s="73"/>
      <c r="I179" s="74"/>
      <c r="J179" s="168"/>
      <c r="K179" s="74"/>
    </row>
    <row r="180" spans="2:11">
      <c r="B180" s="130"/>
      <c r="C180" s="130"/>
      <c r="D180" s="71"/>
      <c r="E180" s="72"/>
      <c r="F180" s="138"/>
      <c r="G180" s="73"/>
      <c r="H180" s="73"/>
      <c r="I180" s="74"/>
      <c r="J180" s="168"/>
      <c r="K180" s="74"/>
    </row>
    <row r="181" spans="2:11">
      <c r="B181" s="130"/>
      <c r="C181" s="130"/>
      <c r="E181" s="72"/>
      <c r="F181" s="138"/>
      <c r="G181" s="73"/>
      <c r="H181" s="73"/>
      <c r="I181" s="74"/>
      <c r="J181" s="168"/>
      <c r="K181" s="74"/>
    </row>
    <row r="182" spans="2:11">
      <c r="B182" s="130"/>
      <c r="C182" s="130"/>
      <c r="D182" s="71"/>
      <c r="E182" s="72"/>
      <c r="F182" s="138"/>
      <c r="G182" s="73"/>
      <c r="H182" s="73"/>
      <c r="I182" s="74"/>
      <c r="J182" s="168"/>
      <c r="K182" s="74"/>
    </row>
    <row r="183" spans="2:11">
      <c r="B183" s="130"/>
      <c r="C183" s="130"/>
      <c r="E183" s="72"/>
      <c r="F183" s="138"/>
      <c r="G183" s="73"/>
      <c r="H183" s="73"/>
      <c r="I183" s="74"/>
      <c r="J183" s="168"/>
      <c r="K183" s="74"/>
    </row>
    <row r="184" spans="2:11">
      <c r="B184" s="130"/>
      <c r="C184" s="130"/>
      <c r="D184" s="71"/>
      <c r="E184" s="72"/>
      <c r="F184" s="138"/>
      <c r="G184" s="73"/>
      <c r="H184" s="73"/>
      <c r="I184" s="74"/>
      <c r="J184" s="168"/>
      <c r="K184" s="74"/>
    </row>
    <row r="185" spans="2:11">
      <c r="B185" s="130"/>
      <c r="C185" s="130"/>
      <c r="E185" s="72"/>
      <c r="F185" s="138"/>
      <c r="G185" s="73"/>
      <c r="H185" s="73"/>
      <c r="I185" s="74"/>
      <c r="J185" s="168"/>
      <c r="K185" s="74"/>
    </row>
    <row r="186" spans="2:11">
      <c r="B186" s="130"/>
      <c r="C186" s="130"/>
      <c r="D186" s="71"/>
      <c r="E186" s="72"/>
      <c r="F186" s="138"/>
      <c r="G186" s="73"/>
      <c r="H186" s="73"/>
      <c r="I186" s="74"/>
      <c r="J186" s="168"/>
      <c r="K186" s="74"/>
    </row>
    <row r="187" spans="2:11">
      <c r="B187" s="130"/>
      <c r="C187" s="130"/>
      <c r="E187" s="72"/>
      <c r="F187" s="138"/>
      <c r="G187" s="73"/>
      <c r="H187" s="73"/>
      <c r="I187" s="74"/>
      <c r="J187" s="168"/>
      <c r="K187" s="74"/>
    </row>
    <row r="188" spans="2:11">
      <c r="B188" s="130"/>
      <c r="C188" s="130"/>
      <c r="D188" s="71"/>
      <c r="E188" s="72"/>
      <c r="F188" s="138"/>
      <c r="G188" s="73"/>
      <c r="H188" s="73"/>
      <c r="I188" s="74"/>
      <c r="J188" s="168"/>
      <c r="K188" s="74"/>
    </row>
    <row r="189" spans="2:11">
      <c r="B189" s="130"/>
      <c r="C189" s="130"/>
      <c r="E189" s="72"/>
      <c r="F189" s="138"/>
      <c r="G189" s="73"/>
      <c r="H189" s="73"/>
      <c r="I189" s="74"/>
      <c r="J189" s="168"/>
      <c r="K189" s="74"/>
    </row>
    <row r="190" spans="2:11">
      <c r="B190" s="130"/>
      <c r="C190" s="130"/>
      <c r="D190" s="71"/>
      <c r="E190" s="72"/>
      <c r="F190" s="138"/>
      <c r="G190" s="73"/>
      <c r="H190" s="73"/>
      <c r="I190" s="74"/>
      <c r="J190" s="168"/>
      <c r="K190" s="74"/>
    </row>
    <row r="191" spans="2:11">
      <c r="B191" s="130"/>
      <c r="C191" s="130"/>
      <c r="E191" s="72"/>
      <c r="F191" s="138"/>
      <c r="G191" s="73"/>
      <c r="H191" s="73"/>
      <c r="I191" s="74"/>
      <c r="J191" s="168"/>
      <c r="K191" s="74"/>
    </row>
    <row r="192" spans="2:11">
      <c r="B192" s="130"/>
      <c r="C192" s="130"/>
      <c r="D192" s="71"/>
      <c r="E192" s="72"/>
      <c r="F192" s="138"/>
      <c r="G192" s="73"/>
      <c r="H192" s="73"/>
      <c r="I192" s="74"/>
      <c r="J192" s="168"/>
      <c r="K192" s="74"/>
    </row>
    <row r="193" spans="2:11">
      <c r="B193" s="130"/>
      <c r="C193" s="130"/>
      <c r="E193" s="72"/>
      <c r="F193" s="138"/>
      <c r="G193" s="73"/>
      <c r="H193" s="73"/>
      <c r="I193" s="74"/>
      <c r="J193" s="168"/>
      <c r="K193" s="74"/>
    </row>
    <row r="194" spans="2:11">
      <c r="B194" s="130"/>
      <c r="C194" s="130"/>
      <c r="D194" s="71"/>
      <c r="E194" s="72"/>
      <c r="F194" s="138"/>
      <c r="G194" s="73"/>
      <c r="H194" s="73"/>
      <c r="I194" s="74"/>
      <c r="J194" s="168"/>
      <c r="K194" s="74"/>
    </row>
    <row r="195" spans="2:11">
      <c r="B195" s="130"/>
      <c r="C195" s="130"/>
      <c r="E195" s="72"/>
      <c r="F195" s="138"/>
      <c r="G195" s="73"/>
      <c r="H195" s="73"/>
      <c r="I195" s="74"/>
      <c r="J195" s="168"/>
      <c r="K195" s="74"/>
    </row>
    <row r="196" spans="2:11">
      <c r="B196" s="130"/>
      <c r="C196" s="130"/>
      <c r="D196" s="71"/>
      <c r="E196" s="72"/>
      <c r="F196" s="138"/>
      <c r="G196" s="73"/>
      <c r="H196" s="73"/>
      <c r="I196" s="74"/>
      <c r="J196" s="168"/>
      <c r="K196" s="74"/>
    </row>
    <row r="197" spans="2:11">
      <c r="B197" s="130"/>
      <c r="C197" s="130"/>
      <c r="E197" s="72"/>
      <c r="F197" s="138"/>
      <c r="G197" s="73"/>
      <c r="H197" s="73"/>
      <c r="I197" s="74"/>
      <c r="J197" s="168"/>
      <c r="K197" s="74"/>
    </row>
    <row r="198" spans="2:11">
      <c r="B198" s="130"/>
      <c r="C198" s="130"/>
      <c r="D198" s="71"/>
      <c r="E198" s="72"/>
      <c r="F198" s="138"/>
      <c r="G198" s="73"/>
      <c r="H198" s="73"/>
      <c r="I198" s="74"/>
      <c r="J198" s="168"/>
      <c r="K198" s="74"/>
    </row>
    <row r="199" spans="2:11">
      <c r="B199" s="130"/>
      <c r="C199" s="130"/>
      <c r="E199" s="72"/>
      <c r="F199" s="138"/>
      <c r="G199" s="73"/>
      <c r="H199" s="73"/>
      <c r="I199" s="74"/>
      <c r="J199" s="168"/>
      <c r="K199" s="74"/>
    </row>
    <row r="200" spans="2:11">
      <c r="B200" s="130"/>
      <c r="C200" s="130"/>
      <c r="D200" s="71"/>
      <c r="E200" s="72"/>
      <c r="F200" s="138"/>
      <c r="G200" s="73"/>
      <c r="H200" s="73"/>
      <c r="I200" s="74"/>
      <c r="J200" s="168"/>
      <c r="K200" s="74"/>
    </row>
    <row r="201" spans="2:11">
      <c r="B201" s="130"/>
      <c r="C201" s="130"/>
      <c r="E201" s="72"/>
      <c r="F201" s="138"/>
      <c r="G201" s="73"/>
      <c r="H201" s="73"/>
      <c r="I201" s="74"/>
      <c r="J201" s="168"/>
      <c r="K201" s="74"/>
    </row>
    <row r="202" spans="2:11">
      <c r="B202" s="130"/>
      <c r="C202" s="130"/>
      <c r="D202" s="71"/>
      <c r="E202" s="72"/>
      <c r="F202" s="138"/>
      <c r="G202" s="73"/>
      <c r="H202" s="73"/>
      <c r="I202" s="74"/>
      <c r="J202" s="168"/>
      <c r="K202" s="74"/>
    </row>
    <row r="203" spans="2:11">
      <c r="B203" s="130"/>
      <c r="C203" s="130"/>
      <c r="E203" s="72"/>
      <c r="F203" s="138"/>
      <c r="G203" s="73"/>
      <c r="H203" s="73"/>
      <c r="I203" s="74"/>
      <c r="J203" s="168"/>
      <c r="K203" s="74"/>
    </row>
    <row r="204" spans="2:11">
      <c r="B204" s="130"/>
      <c r="C204" s="130"/>
      <c r="D204" s="71"/>
      <c r="E204" s="72"/>
      <c r="F204" s="138"/>
      <c r="G204" s="73"/>
      <c r="H204" s="73"/>
      <c r="I204" s="74"/>
      <c r="J204" s="168"/>
      <c r="K204" s="74"/>
    </row>
    <row r="205" spans="2:11">
      <c r="B205" s="130"/>
      <c r="C205" s="130"/>
      <c r="E205" s="72"/>
      <c r="F205" s="138"/>
      <c r="G205" s="73"/>
      <c r="H205" s="73"/>
      <c r="I205" s="74"/>
      <c r="J205" s="168"/>
      <c r="K205" s="74"/>
    </row>
    <row r="206" spans="2:11">
      <c r="B206" s="130"/>
      <c r="C206" s="130"/>
      <c r="D206" s="71"/>
      <c r="E206" s="72"/>
      <c r="F206" s="138"/>
      <c r="G206" s="73"/>
      <c r="H206" s="73"/>
      <c r="I206" s="74"/>
      <c r="J206" s="168"/>
      <c r="K206" s="74"/>
    </row>
    <row r="207" spans="2:11">
      <c r="B207" s="130"/>
      <c r="C207" s="130"/>
      <c r="E207" s="72"/>
      <c r="F207" s="138"/>
      <c r="G207" s="73"/>
      <c r="H207" s="73"/>
      <c r="I207" s="74"/>
      <c r="J207" s="168"/>
      <c r="K207" s="74"/>
    </row>
    <row r="208" spans="2:11">
      <c r="B208" s="130"/>
      <c r="C208" s="130"/>
      <c r="D208" s="71"/>
      <c r="E208" s="72"/>
      <c r="F208" s="138"/>
      <c r="G208" s="73"/>
      <c r="H208" s="73"/>
      <c r="I208" s="74"/>
      <c r="J208" s="168"/>
      <c r="K208" s="74"/>
    </row>
    <row r="209" spans="2:11">
      <c r="B209" s="130"/>
      <c r="C209" s="130"/>
      <c r="E209" s="72"/>
      <c r="F209" s="138"/>
      <c r="G209" s="73"/>
      <c r="H209" s="73"/>
      <c r="I209" s="74"/>
      <c r="J209" s="168"/>
      <c r="K209" s="74"/>
    </row>
    <row r="210" spans="2:11">
      <c r="B210" s="130"/>
      <c r="C210" s="130"/>
      <c r="D210" s="71"/>
      <c r="E210" s="72"/>
      <c r="F210" s="138"/>
      <c r="G210" s="73"/>
      <c r="H210" s="73"/>
      <c r="I210" s="74"/>
      <c r="J210" s="168"/>
      <c r="K210" s="74"/>
    </row>
    <row r="211" spans="2:11">
      <c r="B211" s="130"/>
      <c r="C211" s="130"/>
      <c r="E211" s="72"/>
      <c r="F211" s="138"/>
      <c r="G211" s="73"/>
      <c r="H211" s="73"/>
      <c r="I211" s="74"/>
      <c r="J211" s="168"/>
      <c r="K211" s="74"/>
    </row>
    <row r="212" spans="2:11">
      <c r="B212" s="130"/>
      <c r="C212" s="130"/>
      <c r="D212" s="71"/>
      <c r="E212" s="72"/>
      <c r="F212" s="138"/>
      <c r="G212" s="73"/>
      <c r="H212" s="73"/>
      <c r="I212" s="74"/>
      <c r="J212" s="168"/>
      <c r="K212" s="74"/>
    </row>
    <row r="213" spans="2:11">
      <c r="B213" s="130"/>
      <c r="C213" s="130"/>
      <c r="E213" s="72"/>
      <c r="F213" s="138"/>
      <c r="G213" s="73"/>
      <c r="H213" s="73"/>
      <c r="I213" s="74"/>
      <c r="J213" s="168"/>
      <c r="K213" s="74"/>
    </row>
    <row r="214" spans="2:11">
      <c r="B214" s="130"/>
      <c r="C214" s="130"/>
      <c r="D214" s="71"/>
      <c r="E214" s="72"/>
      <c r="F214" s="138"/>
      <c r="G214" s="73"/>
      <c r="H214" s="73"/>
      <c r="I214" s="74"/>
      <c r="J214" s="168"/>
      <c r="K214" s="74"/>
    </row>
    <row r="215" spans="2:11">
      <c r="B215" s="130"/>
      <c r="C215" s="130"/>
      <c r="E215" s="72"/>
      <c r="F215" s="138"/>
      <c r="G215" s="73"/>
      <c r="H215" s="73"/>
      <c r="I215" s="74"/>
      <c r="J215" s="168"/>
      <c r="K215" s="74"/>
    </row>
    <row r="216" spans="2:11">
      <c r="B216" s="130"/>
      <c r="C216" s="130"/>
      <c r="D216" s="71"/>
      <c r="E216" s="72"/>
      <c r="F216" s="138"/>
      <c r="G216" s="73"/>
      <c r="H216" s="73"/>
      <c r="I216" s="74"/>
      <c r="J216" s="168"/>
      <c r="K216" s="74"/>
    </row>
    <row r="217" spans="2:11">
      <c r="B217" s="130"/>
      <c r="C217" s="130"/>
      <c r="E217" s="72"/>
      <c r="F217" s="138"/>
      <c r="G217" s="73"/>
      <c r="H217" s="73"/>
      <c r="I217" s="74"/>
      <c r="J217" s="168"/>
      <c r="K217" s="74"/>
    </row>
    <row r="218" spans="2:11">
      <c r="B218" s="130"/>
      <c r="C218" s="130"/>
      <c r="D218" s="71"/>
      <c r="E218" s="72"/>
      <c r="F218" s="138"/>
      <c r="G218" s="73"/>
      <c r="H218" s="73"/>
      <c r="I218" s="74"/>
      <c r="J218" s="168"/>
      <c r="K218" s="74"/>
    </row>
    <row r="219" spans="2:11">
      <c r="B219" s="130"/>
      <c r="C219" s="130"/>
      <c r="E219" s="72"/>
      <c r="F219" s="138"/>
      <c r="G219" s="73"/>
      <c r="H219" s="73"/>
      <c r="I219" s="74"/>
      <c r="J219" s="168"/>
      <c r="K219" s="74"/>
    </row>
    <row r="220" spans="2:11">
      <c r="B220" s="130"/>
      <c r="C220" s="130"/>
      <c r="D220" s="71"/>
      <c r="E220" s="72"/>
      <c r="F220" s="138"/>
      <c r="G220" s="73"/>
      <c r="H220" s="73"/>
      <c r="I220" s="74"/>
      <c r="J220" s="168"/>
      <c r="K220" s="74"/>
    </row>
    <row r="221" spans="2:11">
      <c r="B221" s="130"/>
      <c r="C221" s="130"/>
      <c r="E221" s="72"/>
      <c r="F221" s="138"/>
      <c r="G221" s="73"/>
      <c r="H221" s="73"/>
      <c r="I221" s="74"/>
      <c r="J221" s="168"/>
      <c r="K221" s="74"/>
    </row>
    <row r="222" spans="2:11">
      <c r="B222" s="130"/>
      <c r="C222" s="130"/>
      <c r="D222" s="71"/>
      <c r="E222" s="72"/>
      <c r="F222" s="138"/>
      <c r="G222" s="73"/>
      <c r="H222" s="73"/>
      <c r="I222" s="74"/>
      <c r="J222" s="168"/>
      <c r="K222" s="74"/>
    </row>
    <row r="223" spans="2:11">
      <c r="B223" s="130"/>
      <c r="C223" s="130"/>
      <c r="E223" s="72"/>
      <c r="F223" s="138"/>
      <c r="G223" s="73"/>
      <c r="H223" s="73"/>
      <c r="I223" s="74"/>
      <c r="J223" s="168"/>
      <c r="K223" s="74"/>
    </row>
    <row r="224" spans="2:11">
      <c r="B224" s="130"/>
      <c r="C224" s="130"/>
      <c r="D224" s="71"/>
      <c r="E224" s="72"/>
      <c r="F224" s="138"/>
      <c r="G224" s="73"/>
      <c r="H224" s="73"/>
      <c r="I224" s="74"/>
      <c r="J224" s="168"/>
      <c r="K224" s="74"/>
    </row>
    <row r="225" spans="2:11">
      <c r="B225" s="130"/>
      <c r="C225" s="130"/>
      <c r="E225" s="72"/>
      <c r="F225" s="138"/>
      <c r="G225" s="73"/>
      <c r="H225" s="73"/>
      <c r="I225" s="74"/>
      <c r="J225" s="168"/>
      <c r="K225" s="74"/>
    </row>
    <row r="226" spans="2:11">
      <c r="B226" s="130"/>
      <c r="C226" s="130"/>
      <c r="D226" s="71"/>
      <c r="E226" s="72"/>
      <c r="F226" s="138"/>
      <c r="G226" s="73"/>
      <c r="H226" s="73"/>
      <c r="I226" s="74"/>
      <c r="J226" s="168"/>
      <c r="K226" s="74"/>
    </row>
    <row r="227" spans="2:11">
      <c r="B227" s="130"/>
      <c r="C227" s="130"/>
      <c r="E227" s="72"/>
      <c r="F227" s="138"/>
      <c r="G227" s="73"/>
      <c r="H227" s="73"/>
      <c r="I227" s="74"/>
      <c r="J227" s="168"/>
      <c r="K227" s="74"/>
    </row>
    <row r="228" spans="2:11" ht="13">
      <c r="B228" s="130"/>
      <c r="C228" s="130"/>
      <c r="D228" s="71"/>
      <c r="E228" s="72"/>
      <c r="F228" s="138"/>
      <c r="G228" s="73"/>
      <c r="H228" s="73"/>
      <c r="I228" s="74"/>
      <c r="J228" s="172"/>
      <c r="K228" s="74"/>
    </row>
    <row r="229" spans="2:11">
      <c r="J229" s="168"/>
    </row>
    <row r="230" spans="2:11">
      <c r="F230"/>
      <c r="J230" s="168"/>
    </row>
    <row r="231" spans="2:11">
      <c r="F231"/>
      <c r="J231" s="168"/>
    </row>
    <row r="232" spans="2:11">
      <c r="F232"/>
      <c r="J232" s="168"/>
    </row>
    <row r="233" spans="2:11">
      <c r="F233"/>
      <c r="J233" s="168"/>
    </row>
    <row r="234" spans="2:11">
      <c r="F234"/>
      <c r="J234" s="168"/>
    </row>
    <row r="235" spans="2:11">
      <c r="F235"/>
      <c r="J235" s="168"/>
    </row>
    <row r="236" spans="2:11">
      <c r="F236"/>
      <c r="J236" s="168"/>
    </row>
    <row r="237" spans="2:11">
      <c r="F237"/>
      <c r="J237" s="168"/>
    </row>
    <row r="238" spans="2:11">
      <c r="F238"/>
      <c r="J238" s="168"/>
    </row>
    <row r="239" spans="2:11">
      <c r="J239" s="168"/>
    </row>
    <row r="240" spans="2:11">
      <c r="J240" s="168"/>
    </row>
    <row r="241" spans="10:10">
      <c r="J241" s="168"/>
    </row>
    <row r="242" spans="10:10">
      <c r="J242" s="168"/>
    </row>
    <row r="243" spans="10:10">
      <c r="J243" s="168"/>
    </row>
    <row r="244" spans="10:10">
      <c r="J244" s="168"/>
    </row>
    <row r="245" spans="10:10">
      <c r="J245" s="168"/>
    </row>
    <row r="246" spans="10:10">
      <c r="J246" s="168"/>
    </row>
    <row r="247" spans="10:10">
      <c r="J247" s="168"/>
    </row>
    <row r="248" spans="10:10">
      <c r="J248" s="168"/>
    </row>
    <row r="249" spans="10:10">
      <c r="J249" s="168"/>
    </row>
    <row r="250" spans="10:10">
      <c r="J250" s="168"/>
    </row>
    <row r="251" spans="10:10">
      <c r="J251" s="168"/>
    </row>
    <row r="252" spans="10:10">
      <c r="J252" s="168"/>
    </row>
    <row r="253" spans="10:10">
      <c r="J253" s="168"/>
    </row>
    <row r="254" spans="10:10">
      <c r="J254" s="168"/>
    </row>
    <row r="255" spans="10:10">
      <c r="J255" s="168"/>
    </row>
    <row r="256" spans="10:10">
      <c r="J256" s="168"/>
    </row>
    <row r="257" spans="10:10">
      <c r="J257" s="168"/>
    </row>
    <row r="258" spans="10:10">
      <c r="J258" s="168"/>
    </row>
    <row r="259" spans="10:10">
      <c r="J259" s="168"/>
    </row>
    <row r="260" spans="10:10">
      <c r="J260" s="168"/>
    </row>
    <row r="261" spans="10:10">
      <c r="J261" s="168"/>
    </row>
    <row r="262" spans="10:10">
      <c r="J262" s="168"/>
    </row>
    <row r="263" spans="10:10">
      <c r="J263" s="168"/>
    </row>
    <row r="264" spans="10:10">
      <c r="J264" s="168"/>
    </row>
    <row r="265" spans="10:10">
      <c r="J265" s="168"/>
    </row>
    <row r="266" spans="10:10">
      <c r="J266" s="168"/>
    </row>
    <row r="267" spans="10:10">
      <c r="J267" s="168"/>
    </row>
    <row r="268" spans="10:10" ht="13">
      <c r="J268" s="172"/>
    </row>
    <row r="269" spans="10:10">
      <c r="J269" s="168"/>
    </row>
    <row r="270" spans="10:10">
      <c r="J270" s="168"/>
    </row>
    <row r="271" spans="10:10">
      <c r="J271" s="168"/>
    </row>
    <row r="272" spans="10:10">
      <c r="J272" s="168"/>
    </row>
    <row r="273" spans="10:10">
      <c r="J273" s="168"/>
    </row>
    <row r="274" spans="10:10">
      <c r="J274" s="168"/>
    </row>
    <row r="275" spans="10:10">
      <c r="J275" s="168"/>
    </row>
    <row r="276" spans="10:10" ht="13">
      <c r="J276" s="172"/>
    </row>
    <row r="277" spans="10:10">
      <c r="J277" s="168"/>
    </row>
    <row r="278" spans="10:10">
      <c r="J278" s="168"/>
    </row>
    <row r="279" spans="10:10">
      <c r="J279" s="168"/>
    </row>
    <row r="280" spans="10:10" ht="13">
      <c r="J280" s="172"/>
    </row>
    <row r="281" spans="10:10">
      <c r="J281" s="168"/>
    </row>
  </sheetData>
  <mergeCells count="2">
    <mergeCell ref="D3:E3"/>
    <mergeCell ref="D2:E2"/>
  </mergeCells>
  <phoneticPr fontId="9" type="noConversion"/>
  <pageMargins left="0.98425196850393704" right="0.47244094488188981" top="0.78740157480314965" bottom="0.27559055118110237" header="0.6692913385826772" footer="0.23622047244094491"/>
  <pageSetup paperSize="9" scale="60" fitToHeight="0" orientation="portrait" r:id="rId1"/>
  <headerFooter alignWithMargins="0">
    <oddFooter>&amp;C&amp;"Times New Roman,Obyčejné"&amp;12Stránka &amp;P</oddFooter>
  </headerFooter>
  <rowBreaks count="3" manualBreakCount="3">
    <brk id="20" min="1" max="9" man="1"/>
    <brk id="57" min="1" max="9" man="1"/>
    <brk id="76" min="1"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pageSetUpPr fitToPage="1"/>
  </sheetPr>
  <dimension ref="B1:K281"/>
  <sheetViews>
    <sheetView view="pageBreakPreview" zoomScaleNormal="100" zoomScaleSheetLayoutView="100" workbookViewId="0">
      <selection activeCell="O10" sqref="O10"/>
    </sheetView>
  </sheetViews>
  <sheetFormatPr defaultRowHeight="12.5"/>
  <cols>
    <col min="1" max="1" width="2.36328125" customWidth="1"/>
    <col min="2" max="2" width="6.1796875" customWidth="1"/>
    <col min="3" max="3" width="10.26953125" customWidth="1"/>
    <col min="4" max="4" width="46.36328125" customWidth="1"/>
    <col min="5" max="5" width="5.26953125" customWidth="1"/>
    <col min="6" max="6" width="11.81640625" style="57" customWidth="1"/>
    <col min="7" max="7" width="12.26953125" customWidth="1"/>
    <col min="8" max="8" width="12.36328125" customWidth="1"/>
    <col min="9" max="9" width="14.81640625" customWidth="1"/>
    <col min="10" max="10" width="14.36328125" style="163" customWidth="1"/>
    <col min="11" max="11" width="14.26953125" customWidth="1"/>
  </cols>
  <sheetData>
    <row r="1" spans="2:11" ht="24.75" customHeight="1">
      <c r="B1" s="86" t="s">
        <v>17</v>
      </c>
      <c r="C1" s="34"/>
      <c r="D1" s="80" t="str">
        <f>Rekapitulace!D3</f>
        <v>2025/104</v>
      </c>
      <c r="E1" s="80"/>
      <c r="F1" s="50">
        <v>0</v>
      </c>
      <c r="G1" s="80"/>
      <c r="H1" s="80"/>
      <c r="I1" s="80"/>
      <c r="K1" s="80"/>
    </row>
    <row r="2" spans="2:11" ht="37.5" customHeight="1">
      <c r="B2" s="86" t="s">
        <v>34</v>
      </c>
      <c r="C2" s="34"/>
      <c r="D2" s="236" t="str">
        <f>Rekapitulace!D4</f>
        <v>AL INVEST Břidličná, a.s.
Bruntálská 167,  793 51 Břidličná</v>
      </c>
      <c r="E2" s="236"/>
      <c r="F2" s="50">
        <v>0</v>
      </c>
      <c r="G2" s="80"/>
      <c r="H2" s="80"/>
      <c r="I2" s="80"/>
      <c r="K2" s="80"/>
    </row>
    <row r="3" spans="2:11" ht="37.5" customHeight="1">
      <c r="B3" s="86" t="s">
        <v>6</v>
      </c>
      <c r="C3" s="34"/>
      <c r="D3" s="236" t="str">
        <f>Rekapitulace!D5</f>
        <v>ALFAGEN - Technologická příprava vsázky</v>
      </c>
      <c r="E3" s="236"/>
      <c r="F3" s="50">
        <v>0</v>
      </c>
      <c r="G3" s="80"/>
      <c r="H3" s="80"/>
      <c r="I3" s="80"/>
      <c r="K3" s="80"/>
    </row>
    <row r="4" spans="2:11" ht="12.75" customHeight="1">
      <c r="B4" s="87" t="s">
        <v>20</v>
      </c>
      <c r="C4" s="29"/>
      <c r="D4" s="80" t="s">
        <v>50</v>
      </c>
      <c r="E4" s="1"/>
      <c r="F4" s="50">
        <v>0</v>
      </c>
      <c r="G4" s="1"/>
      <c r="H4" s="1"/>
      <c r="I4" s="1"/>
      <c r="K4" s="1"/>
    </row>
    <row r="5" spans="2:11" ht="12.75" customHeight="1">
      <c r="B5" s="2"/>
      <c r="C5" s="2"/>
      <c r="D5" s="16"/>
      <c r="E5" s="1"/>
      <c r="F5" s="51">
        <v>0</v>
      </c>
      <c r="G5" s="12"/>
      <c r="H5" s="14"/>
      <c r="I5" s="12"/>
      <c r="K5" s="12"/>
    </row>
    <row r="6" spans="2:11" ht="9" customHeight="1">
      <c r="F6" s="50">
        <v>0</v>
      </c>
      <c r="J6" s="164"/>
    </row>
    <row r="7" spans="2:11" ht="36" customHeight="1">
      <c r="B7" s="3" t="s">
        <v>184</v>
      </c>
      <c r="C7" s="151" t="s">
        <v>185</v>
      </c>
      <c r="D7" s="3" t="s">
        <v>186</v>
      </c>
      <c r="E7" s="3" t="s">
        <v>8</v>
      </c>
      <c r="F7" s="48" t="s">
        <v>9</v>
      </c>
      <c r="G7" s="10" t="s">
        <v>15</v>
      </c>
      <c r="H7" s="10" t="s">
        <v>16</v>
      </c>
      <c r="I7" s="4" t="s">
        <v>10</v>
      </c>
      <c r="J7" s="165" t="s">
        <v>517</v>
      </c>
      <c r="K7" s="152" t="s">
        <v>187</v>
      </c>
    </row>
    <row r="8" spans="2:11" ht="13">
      <c r="B8" s="7"/>
      <c r="C8" s="7"/>
      <c r="D8" s="47" t="s">
        <v>69</v>
      </c>
      <c r="E8" s="7"/>
      <c r="F8" s="52">
        <v>0</v>
      </c>
      <c r="G8" s="7"/>
      <c r="H8" s="7"/>
      <c r="I8" s="7"/>
      <c r="J8" s="166"/>
      <c r="K8" s="7"/>
    </row>
    <row r="9" spans="2:11" ht="25">
      <c r="B9" s="7" t="s">
        <v>210</v>
      </c>
      <c r="C9" s="136" t="s">
        <v>192</v>
      </c>
      <c r="D9" s="92" t="s">
        <v>384</v>
      </c>
      <c r="E9" s="137" t="s">
        <v>12</v>
      </c>
      <c r="F9" s="53">
        <v>5</v>
      </c>
      <c r="G9" s="15"/>
      <c r="H9" s="15"/>
      <c r="I9" s="67">
        <f t="shared" ref="I9" si="0">F9*(G9+H9)</f>
        <v>0</v>
      </c>
      <c r="J9" s="167" t="s">
        <v>518</v>
      </c>
      <c r="K9" s="153" t="s">
        <v>188</v>
      </c>
    </row>
    <row r="10" spans="2:11" ht="144" customHeight="1">
      <c r="B10" s="7"/>
      <c r="C10" s="136"/>
      <c r="D10" s="158" t="s">
        <v>402</v>
      </c>
      <c r="E10" s="137"/>
      <c r="F10" s="53"/>
      <c r="G10" s="15"/>
      <c r="H10" s="15"/>
      <c r="I10" s="67"/>
      <c r="J10" s="168"/>
      <c r="K10" s="153"/>
    </row>
    <row r="11" spans="2:11" ht="25">
      <c r="B11" s="7" t="s">
        <v>213</v>
      </c>
      <c r="C11" s="136" t="s">
        <v>193</v>
      </c>
      <c r="D11" s="92" t="s">
        <v>133</v>
      </c>
      <c r="E11" s="137" t="s">
        <v>12</v>
      </c>
      <c r="F11" s="53">
        <v>3</v>
      </c>
      <c r="G11" s="15"/>
      <c r="H11" s="15"/>
      <c r="I11" s="67">
        <f t="shared" ref="I11:I31" si="1">F11*(G11+H11)</f>
        <v>0</v>
      </c>
      <c r="J11" s="167" t="s">
        <v>518</v>
      </c>
      <c r="K11" s="153" t="s">
        <v>188</v>
      </c>
    </row>
    <row r="12" spans="2:11" ht="123.75" customHeight="1">
      <c r="B12" s="7"/>
      <c r="C12" s="136"/>
      <c r="D12" s="158" t="s">
        <v>403</v>
      </c>
      <c r="E12" s="137"/>
      <c r="F12" s="53"/>
      <c r="G12" s="15"/>
      <c r="H12" s="15"/>
      <c r="I12" s="67"/>
      <c r="J12" s="168"/>
      <c r="K12" s="153"/>
    </row>
    <row r="13" spans="2:11" ht="25">
      <c r="B13" s="7" t="s">
        <v>214</v>
      </c>
      <c r="C13" s="136" t="s">
        <v>194</v>
      </c>
      <c r="D13" s="92" t="s">
        <v>134</v>
      </c>
      <c r="E13" s="137" t="s">
        <v>12</v>
      </c>
      <c r="F13" s="53">
        <v>6</v>
      </c>
      <c r="G13" s="15"/>
      <c r="H13" s="15"/>
      <c r="I13" s="67">
        <f t="shared" si="1"/>
        <v>0</v>
      </c>
      <c r="J13" s="168" t="s">
        <v>518</v>
      </c>
      <c r="K13" s="153" t="s">
        <v>188</v>
      </c>
    </row>
    <row r="14" spans="2:11" ht="135.75" customHeight="1">
      <c r="B14" s="7"/>
      <c r="C14" s="136"/>
      <c r="D14" s="158" t="s">
        <v>404</v>
      </c>
      <c r="E14" s="137"/>
      <c r="F14" s="53"/>
      <c r="G14" s="15"/>
      <c r="H14" s="15"/>
      <c r="I14" s="67"/>
      <c r="J14" s="167"/>
      <c r="K14" s="153"/>
    </row>
    <row r="15" spans="2:11" ht="24" customHeight="1">
      <c r="B15" s="7" t="s">
        <v>215</v>
      </c>
      <c r="C15" s="136" t="s">
        <v>195</v>
      </c>
      <c r="D15" s="92" t="s">
        <v>135</v>
      </c>
      <c r="E15" s="137" t="s">
        <v>12</v>
      </c>
      <c r="F15" s="53">
        <v>2</v>
      </c>
      <c r="G15" s="15"/>
      <c r="H15" s="15"/>
      <c r="I15" s="67">
        <f t="shared" si="1"/>
        <v>0</v>
      </c>
      <c r="J15" s="168" t="s">
        <v>518</v>
      </c>
      <c r="K15" s="153" t="s">
        <v>188</v>
      </c>
    </row>
    <row r="16" spans="2:11" ht="136.5" customHeight="1">
      <c r="B16" s="7"/>
      <c r="C16" s="136"/>
      <c r="D16" s="158" t="s">
        <v>405</v>
      </c>
      <c r="E16" s="137"/>
      <c r="F16" s="53"/>
      <c r="G16" s="15"/>
      <c r="H16" s="15"/>
      <c r="I16" s="67"/>
      <c r="J16" s="167"/>
      <c r="K16" s="153"/>
    </row>
    <row r="17" spans="2:11" ht="25">
      <c r="B17" s="7" t="s">
        <v>216</v>
      </c>
      <c r="C17" s="136" t="s">
        <v>196</v>
      </c>
      <c r="D17" s="92" t="s">
        <v>136</v>
      </c>
      <c r="E17" s="137" t="s">
        <v>12</v>
      </c>
      <c r="F17" s="53">
        <v>8</v>
      </c>
      <c r="G17" s="15"/>
      <c r="H17" s="15"/>
      <c r="I17" s="67">
        <f t="shared" si="1"/>
        <v>0</v>
      </c>
      <c r="J17" s="168" t="s">
        <v>518</v>
      </c>
      <c r="K17" s="153" t="s">
        <v>188</v>
      </c>
    </row>
    <row r="18" spans="2:11" ht="160.5" customHeight="1">
      <c r="B18" s="7"/>
      <c r="C18" s="136"/>
      <c r="D18" s="158" t="s">
        <v>406</v>
      </c>
      <c r="E18" s="137"/>
      <c r="F18" s="53"/>
      <c r="G18" s="15"/>
      <c r="H18" s="15"/>
      <c r="I18" s="67"/>
      <c r="J18" s="167"/>
      <c r="K18" s="153"/>
    </row>
    <row r="19" spans="2:11" ht="75">
      <c r="B19" s="7" t="s">
        <v>217</v>
      </c>
      <c r="C19" s="136" t="s">
        <v>197</v>
      </c>
      <c r="D19" s="92" t="s">
        <v>158</v>
      </c>
      <c r="E19" s="137" t="s">
        <v>12</v>
      </c>
      <c r="F19" s="53">
        <v>74</v>
      </c>
      <c r="G19" s="15"/>
      <c r="H19" s="15"/>
      <c r="I19" s="67">
        <f t="shared" si="1"/>
        <v>0</v>
      </c>
      <c r="J19" s="169" t="s">
        <v>518</v>
      </c>
      <c r="K19" s="153" t="s">
        <v>188</v>
      </c>
    </row>
    <row r="20" spans="2:11" ht="256.5" customHeight="1">
      <c r="B20" s="7"/>
      <c r="C20" s="136"/>
      <c r="D20" s="158" t="s">
        <v>407</v>
      </c>
      <c r="E20" s="137"/>
      <c r="F20" s="53"/>
      <c r="G20" s="15"/>
      <c r="H20" s="15"/>
      <c r="I20" s="67"/>
      <c r="K20" s="153"/>
    </row>
    <row r="21" spans="2:11" ht="25">
      <c r="B21" s="7" t="s">
        <v>218</v>
      </c>
      <c r="C21" s="136" t="s">
        <v>198</v>
      </c>
      <c r="D21" s="92" t="s">
        <v>160</v>
      </c>
      <c r="E21" s="137" t="s">
        <v>12</v>
      </c>
      <c r="F21" s="53">
        <v>10</v>
      </c>
      <c r="G21" s="15"/>
      <c r="H21" s="15"/>
      <c r="I21" s="67">
        <f t="shared" si="1"/>
        <v>0</v>
      </c>
      <c r="J21" s="167" t="s">
        <v>518</v>
      </c>
      <c r="K21" s="153" t="s">
        <v>188</v>
      </c>
    </row>
    <row r="22" spans="2:11" ht="147.75" customHeight="1">
      <c r="B22" s="7"/>
      <c r="C22" s="136"/>
      <c r="D22" s="158" t="s">
        <v>385</v>
      </c>
      <c r="E22" s="137"/>
      <c r="F22" s="53"/>
      <c r="G22" s="15"/>
      <c r="H22" s="15"/>
      <c r="I22" s="67"/>
      <c r="K22" s="153"/>
    </row>
    <row r="23" spans="2:11" ht="25">
      <c r="B23" s="7" t="s">
        <v>297</v>
      </c>
      <c r="C23" s="136" t="s">
        <v>199</v>
      </c>
      <c r="D23" s="92" t="s">
        <v>161</v>
      </c>
      <c r="E23" s="137" t="s">
        <v>12</v>
      </c>
      <c r="F23" s="53">
        <v>3</v>
      </c>
      <c r="G23" s="15"/>
      <c r="H23" s="15"/>
      <c r="I23" s="67">
        <f t="shared" si="1"/>
        <v>0</v>
      </c>
      <c r="J23" s="167" t="s">
        <v>518</v>
      </c>
      <c r="K23" s="153" t="s">
        <v>188</v>
      </c>
    </row>
    <row r="24" spans="2:11" ht="147.75" customHeight="1">
      <c r="B24" s="7"/>
      <c r="C24" s="136"/>
      <c r="D24" s="158" t="s">
        <v>386</v>
      </c>
      <c r="E24" s="137"/>
      <c r="F24" s="53"/>
      <c r="G24" s="15"/>
      <c r="H24" s="15"/>
      <c r="I24" s="67"/>
      <c r="K24" s="153"/>
    </row>
    <row r="25" spans="2:11" ht="25">
      <c r="B25" s="7" t="s">
        <v>298</v>
      </c>
      <c r="C25" s="136" t="s">
        <v>200</v>
      </c>
      <c r="D25" s="92" t="s">
        <v>162</v>
      </c>
      <c r="E25" s="137" t="s">
        <v>12</v>
      </c>
      <c r="F25" s="53">
        <v>3</v>
      </c>
      <c r="G25" s="15"/>
      <c r="H25" s="15"/>
      <c r="I25" s="67">
        <f t="shared" si="1"/>
        <v>0</v>
      </c>
      <c r="J25" s="168" t="s">
        <v>518</v>
      </c>
      <c r="K25" s="153" t="s">
        <v>188</v>
      </c>
    </row>
    <row r="26" spans="2:11" ht="179.25" customHeight="1">
      <c r="B26" s="7"/>
      <c r="C26" s="136"/>
      <c r="D26" s="158" t="s">
        <v>387</v>
      </c>
      <c r="E26" s="137"/>
      <c r="F26" s="53"/>
      <c r="G26" s="15"/>
      <c r="H26" s="15"/>
      <c r="I26" s="67"/>
      <c r="K26" s="153"/>
    </row>
    <row r="27" spans="2:11" ht="95.25" customHeight="1">
      <c r="B27" s="7" t="s">
        <v>299</v>
      </c>
      <c r="C27" s="136" t="s">
        <v>201</v>
      </c>
      <c r="D27" s="92" t="s">
        <v>163</v>
      </c>
      <c r="E27" s="137" t="s">
        <v>12</v>
      </c>
      <c r="F27" s="53">
        <v>19</v>
      </c>
      <c r="G27" s="15"/>
      <c r="H27" s="15"/>
      <c r="I27" s="67">
        <f t="shared" si="1"/>
        <v>0</v>
      </c>
      <c r="J27" s="168" t="s">
        <v>518</v>
      </c>
      <c r="K27" s="153" t="s">
        <v>188</v>
      </c>
    </row>
    <row r="28" spans="2:11" ht="269.25" customHeight="1">
      <c r="B28" s="7"/>
      <c r="C28" s="136"/>
      <c r="D28" s="158" t="s">
        <v>388</v>
      </c>
      <c r="E28" s="137"/>
      <c r="F28" s="53"/>
      <c r="G28" s="15"/>
      <c r="H28" s="15"/>
      <c r="I28" s="67"/>
      <c r="K28" s="153"/>
    </row>
    <row r="29" spans="2:11" ht="25">
      <c r="B29" s="7" t="s">
        <v>300</v>
      </c>
      <c r="C29" s="136" t="s">
        <v>202</v>
      </c>
      <c r="D29" s="92" t="s">
        <v>155</v>
      </c>
      <c r="E29" s="137" t="s">
        <v>12</v>
      </c>
      <c r="F29" s="53">
        <v>19</v>
      </c>
      <c r="G29" s="15"/>
      <c r="H29" s="15"/>
      <c r="I29" s="96">
        <f t="shared" si="1"/>
        <v>0</v>
      </c>
      <c r="J29" s="168" t="s">
        <v>518</v>
      </c>
      <c r="K29" s="153" t="s">
        <v>188</v>
      </c>
    </row>
    <row r="30" spans="2:11" ht="103.5">
      <c r="B30" s="7"/>
      <c r="C30" s="136"/>
      <c r="D30" s="158" t="s">
        <v>389</v>
      </c>
      <c r="E30" s="137"/>
      <c r="F30" s="53"/>
      <c r="G30" s="15"/>
      <c r="H30" s="15"/>
      <c r="I30" s="96"/>
      <c r="K30" s="153"/>
    </row>
    <row r="31" spans="2:11" ht="25">
      <c r="B31" s="7" t="s">
        <v>301</v>
      </c>
      <c r="C31" s="136" t="s">
        <v>203</v>
      </c>
      <c r="D31" s="92" t="s">
        <v>165</v>
      </c>
      <c r="E31" s="137" t="s">
        <v>12</v>
      </c>
      <c r="F31" s="53">
        <v>36</v>
      </c>
      <c r="G31" s="15"/>
      <c r="H31" s="15"/>
      <c r="I31" s="67">
        <f t="shared" si="1"/>
        <v>0</v>
      </c>
      <c r="J31" s="168" t="s">
        <v>518</v>
      </c>
      <c r="K31" s="153" t="s">
        <v>188</v>
      </c>
    </row>
    <row r="32" spans="2:11" ht="168.75" customHeight="1">
      <c r="B32" s="7"/>
      <c r="C32" s="136"/>
      <c r="D32" s="158" t="s">
        <v>390</v>
      </c>
      <c r="E32" s="137"/>
      <c r="F32" s="53"/>
      <c r="G32" s="15"/>
      <c r="H32" s="15"/>
      <c r="I32" s="67"/>
      <c r="K32" s="153"/>
    </row>
    <row r="33" spans="2:11" ht="25">
      <c r="B33" s="7" t="s">
        <v>302</v>
      </c>
      <c r="C33" s="136" t="s">
        <v>204</v>
      </c>
      <c r="D33" s="92" t="s">
        <v>164</v>
      </c>
      <c r="E33" s="137" t="s">
        <v>12</v>
      </c>
      <c r="F33" s="53">
        <v>6</v>
      </c>
      <c r="G33" s="15"/>
      <c r="H33" s="15"/>
      <c r="I33" s="67">
        <f t="shared" ref="I33" si="2">F33*(G33+H33)</f>
        <v>0</v>
      </c>
      <c r="J33" s="168" t="s">
        <v>518</v>
      </c>
      <c r="K33" s="153" t="s">
        <v>188</v>
      </c>
    </row>
    <row r="34" spans="2:11" ht="147" customHeight="1">
      <c r="B34" s="7"/>
      <c r="C34" s="136"/>
      <c r="D34" s="158" t="s">
        <v>408</v>
      </c>
      <c r="E34" s="137"/>
      <c r="F34" s="53"/>
      <c r="G34" s="15"/>
      <c r="H34" s="15"/>
      <c r="I34" s="67"/>
      <c r="K34" s="153"/>
    </row>
    <row r="35" spans="2:11" ht="25">
      <c r="B35" s="7" t="s">
        <v>303</v>
      </c>
      <c r="C35" s="136" t="s">
        <v>205</v>
      </c>
      <c r="D35" s="92" t="s">
        <v>166</v>
      </c>
      <c r="E35" s="137" t="s">
        <v>12</v>
      </c>
      <c r="F35" s="53">
        <v>6</v>
      </c>
      <c r="G35" s="15"/>
      <c r="H35" s="15"/>
      <c r="I35" s="67">
        <f t="shared" ref="I35:I37" si="3">F35*(G35+H35)</f>
        <v>0</v>
      </c>
      <c r="J35" s="163" t="s">
        <v>518</v>
      </c>
      <c r="K35" s="153" t="s">
        <v>188</v>
      </c>
    </row>
    <row r="36" spans="2:11" ht="146.25" customHeight="1">
      <c r="B36" s="7"/>
      <c r="C36" s="136"/>
      <c r="D36" s="158" t="s">
        <v>409</v>
      </c>
      <c r="E36" s="137"/>
      <c r="F36" s="53"/>
      <c r="G36" s="15"/>
      <c r="H36" s="15"/>
      <c r="I36" s="67"/>
      <c r="J36" s="167"/>
      <c r="K36" s="153"/>
    </row>
    <row r="37" spans="2:11">
      <c r="B37" s="7" t="s">
        <v>304</v>
      </c>
      <c r="C37" s="136" t="s">
        <v>206</v>
      </c>
      <c r="D37" s="83" t="s">
        <v>71</v>
      </c>
      <c r="E37" s="137" t="s">
        <v>12</v>
      </c>
      <c r="F37" s="53">
        <v>1</v>
      </c>
      <c r="G37" s="15"/>
      <c r="H37" s="15"/>
      <c r="I37" s="67">
        <f t="shared" si="3"/>
        <v>0</v>
      </c>
      <c r="J37" s="167" t="s">
        <v>518</v>
      </c>
      <c r="K37" s="153" t="s">
        <v>188</v>
      </c>
    </row>
    <row r="38" spans="2:11" ht="46">
      <c r="B38" s="7"/>
      <c r="C38" s="136"/>
      <c r="D38" s="158" t="s">
        <v>391</v>
      </c>
      <c r="E38" s="137"/>
      <c r="F38" s="53"/>
      <c r="G38" s="15"/>
      <c r="H38" s="15"/>
      <c r="I38" s="67"/>
      <c r="K38" s="153"/>
    </row>
    <row r="39" spans="2:11" ht="13">
      <c r="B39" s="7"/>
      <c r="C39" s="89">
        <v>15</v>
      </c>
      <c r="D39" s="81" t="s">
        <v>0</v>
      </c>
      <c r="E39" s="7"/>
      <c r="F39" s="52">
        <v>0</v>
      </c>
      <c r="G39" s="15"/>
      <c r="H39" s="15"/>
      <c r="I39" s="67"/>
      <c r="J39" s="167"/>
      <c r="K39" s="67"/>
    </row>
    <row r="40" spans="2:11">
      <c r="B40" s="7" t="s">
        <v>189</v>
      </c>
      <c r="C40" s="136" t="s">
        <v>207</v>
      </c>
      <c r="D40" s="30" t="s">
        <v>3</v>
      </c>
      <c r="E40" s="7" t="s">
        <v>14</v>
      </c>
      <c r="F40" s="54">
        <v>5</v>
      </c>
      <c r="G40" s="15"/>
      <c r="H40" s="15"/>
      <c r="I40" s="67">
        <f t="shared" ref="I40:I44" si="4">F40*(G40+H40)</f>
        <v>0</v>
      </c>
      <c r="J40" s="167" t="s">
        <v>518</v>
      </c>
      <c r="K40" s="153" t="s">
        <v>188</v>
      </c>
    </row>
    <row r="41" spans="2:11" ht="170.25" customHeight="1">
      <c r="B41" s="7"/>
      <c r="C41" s="136"/>
      <c r="D41" s="158" t="s">
        <v>392</v>
      </c>
      <c r="E41" s="7"/>
      <c r="F41" s="54"/>
      <c r="G41" s="15"/>
      <c r="H41" s="15"/>
      <c r="I41" s="67"/>
      <c r="J41" s="168"/>
      <c r="K41" s="153"/>
    </row>
    <row r="42" spans="2:11">
      <c r="B42" s="7" t="s">
        <v>190</v>
      </c>
      <c r="C42" s="136" t="s">
        <v>208</v>
      </c>
      <c r="D42" s="30" t="s">
        <v>18</v>
      </c>
      <c r="E42" s="7" t="s">
        <v>14</v>
      </c>
      <c r="F42" s="54">
        <v>20</v>
      </c>
      <c r="G42" s="15"/>
      <c r="H42" s="15"/>
      <c r="I42" s="67">
        <f t="shared" si="4"/>
        <v>0</v>
      </c>
      <c r="J42" s="168" t="s">
        <v>518</v>
      </c>
      <c r="K42" s="153" t="s">
        <v>188</v>
      </c>
    </row>
    <row r="43" spans="2:11" ht="115">
      <c r="B43" s="7"/>
      <c r="C43" s="136"/>
      <c r="D43" s="158" t="s">
        <v>383</v>
      </c>
      <c r="E43" s="7"/>
      <c r="F43" s="54"/>
      <c r="G43" s="15"/>
      <c r="H43" s="15"/>
      <c r="I43" s="67"/>
      <c r="J43" s="167"/>
      <c r="K43" s="153"/>
    </row>
    <row r="44" spans="2:11" ht="13" thickBot="1">
      <c r="B44" s="7" t="s">
        <v>191</v>
      </c>
      <c r="C44" s="136" t="s">
        <v>209</v>
      </c>
      <c r="D44" s="30" t="s">
        <v>5</v>
      </c>
      <c r="E44" s="7" t="s">
        <v>14</v>
      </c>
      <c r="F44" s="54">
        <v>100</v>
      </c>
      <c r="G44" s="15"/>
      <c r="H44" s="15"/>
      <c r="I44" s="67">
        <f t="shared" si="4"/>
        <v>0</v>
      </c>
      <c r="J44" s="168" t="s">
        <v>518</v>
      </c>
      <c r="K44" s="153" t="s">
        <v>188</v>
      </c>
    </row>
    <row r="45" spans="2:11" ht="46">
      <c r="B45" s="75"/>
      <c r="C45" s="149"/>
      <c r="D45" s="158" t="s">
        <v>382</v>
      </c>
      <c r="E45" s="76"/>
      <c r="F45" s="78"/>
      <c r="G45" s="156"/>
      <c r="H45" s="156"/>
      <c r="I45" s="133"/>
      <c r="J45" s="170"/>
      <c r="K45" s="157"/>
    </row>
    <row r="46" spans="2:11" ht="13" thickBot="1">
      <c r="B46" s="75"/>
      <c r="C46" s="76"/>
      <c r="D46" s="193"/>
      <c r="E46" s="194"/>
      <c r="F46" s="197">
        <v>0</v>
      </c>
      <c r="G46" s="156"/>
      <c r="H46" s="156"/>
      <c r="I46" s="196"/>
      <c r="J46" s="168"/>
      <c r="K46" s="196"/>
    </row>
    <row r="47" spans="2:11" ht="6" customHeight="1">
      <c r="B47" s="181"/>
      <c r="C47" s="182"/>
      <c r="D47" s="183"/>
      <c r="E47" s="184"/>
      <c r="F47" s="185">
        <v>0</v>
      </c>
      <c r="G47" s="186"/>
      <c r="H47" s="186"/>
      <c r="I47" s="187"/>
      <c r="J47" s="205"/>
      <c r="K47" s="188"/>
    </row>
    <row r="48" spans="2:11" ht="15.5">
      <c r="B48" s="189"/>
      <c r="C48" s="7"/>
      <c r="D48" s="25" t="s">
        <v>51</v>
      </c>
      <c r="E48" s="23"/>
      <c r="F48" s="55">
        <v>0</v>
      </c>
      <c r="G48" s="24"/>
      <c r="H48" s="24"/>
      <c r="I48" s="203">
        <f>SUM(I8:I44)</f>
        <v>0</v>
      </c>
      <c r="J48" s="168"/>
      <c r="K48" s="204"/>
    </row>
    <row r="49" spans="2:11" ht="6" customHeight="1" thickBot="1">
      <c r="B49" s="191"/>
      <c r="C49" s="28"/>
      <c r="D49" s="28"/>
      <c r="E49" s="28"/>
      <c r="F49" s="56">
        <v>0</v>
      </c>
      <c r="G49" s="28"/>
      <c r="H49" s="28"/>
      <c r="I49" s="28"/>
      <c r="J49" s="174"/>
      <c r="K49" s="192"/>
    </row>
    <row r="50" spans="2:11" ht="15.5">
      <c r="B50" s="198"/>
      <c r="C50" s="199"/>
      <c r="D50" s="200"/>
      <c r="E50" s="201"/>
      <c r="F50" s="202" t="s">
        <v>35</v>
      </c>
      <c r="G50" s="201"/>
      <c r="H50" s="201"/>
      <c r="I50" s="201"/>
      <c r="J50" s="168"/>
      <c r="K50" s="201"/>
    </row>
    <row r="51" spans="2:11">
      <c r="B51" s="71"/>
      <c r="C51" s="71"/>
      <c r="D51" s="115"/>
      <c r="E51" s="72"/>
      <c r="F51" s="69"/>
      <c r="G51" s="73"/>
      <c r="H51" s="73"/>
      <c r="I51" s="74"/>
      <c r="J51" s="168"/>
      <c r="K51" s="74"/>
    </row>
    <row r="52" spans="2:11">
      <c r="B52" s="141"/>
      <c r="C52" s="141"/>
      <c r="F52"/>
      <c r="J52" s="168"/>
    </row>
    <row r="53" spans="2:11">
      <c r="B53" s="130"/>
      <c r="C53" s="130"/>
      <c r="E53" s="72"/>
      <c r="F53" s="138"/>
      <c r="G53" s="73"/>
      <c r="H53" s="73"/>
      <c r="I53" s="74"/>
      <c r="J53" s="168"/>
      <c r="K53" s="74"/>
    </row>
    <row r="54" spans="2:11">
      <c r="B54" s="130"/>
      <c r="C54" s="130"/>
      <c r="D54" s="71"/>
      <c r="E54" s="72"/>
      <c r="F54" s="138"/>
      <c r="G54" s="73"/>
      <c r="H54" s="73"/>
      <c r="I54" s="74"/>
      <c r="J54" s="168"/>
      <c r="K54" s="74"/>
    </row>
    <row r="55" spans="2:11">
      <c r="B55" s="130"/>
      <c r="C55" s="130"/>
      <c r="E55" s="72"/>
      <c r="F55" s="138"/>
      <c r="G55" s="73"/>
      <c r="H55" s="73"/>
      <c r="I55" s="74"/>
      <c r="J55" s="168"/>
      <c r="K55" s="74"/>
    </row>
    <row r="56" spans="2:11">
      <c r="B56" s="130"/>
      <c r="C56" s="130"/>
      <c r="D56" s="71"/>
      <c r="E56" s="72"/>
      <c r="F56" s="138"/>
      <c r="G56" s="73"/>
      <c r="H56" s="73"/>
      <c r="I56" s="74"/>
      <c r="J56" s="168"/>
      <c r="K56" s="74"/>
    </row>
    <row r="57" spans="2:11">
      <c r="B57" s="130"/>
      <c r="C57" s="130"/>
      <c r="E57" s="72"/>
      <c r="F57" s="138"/>
      <c r="G57" s="73"/>
      <c r="H57" s="73"/>
      <c r="I57" s="74"/>
      <c r="J57" s="168"/>
      <c r="K57" s="74"/>
    </row>
    <row r="58" spans="2:11">
      <c r="B58" s="130"/>
      <c r="C58" s="130"/>
      <c r="D58" s="71"/>
      <c r="E58" s="72"/>
      <c r="F58" s="138"/>
      <c r="G58" s="73"/>
      <c r="H58" s="73"/>
      <c r="I58" s="74"/>
      <c r="J58" s="168"/>
      <c r="K58" s="74"/>
    </row>
    <row r="59" spans="2:11">
      <c r="B59" s="130"/>
      <c r="C59" s="130"/>
      <c r="E59" s="72"/>
      <c r="F59" s="138"/>
      <c r="G59" s="73"/>
      <c r="H59" s="73"/>
      <c r="I59" s="74"/>
      <c r="J59" s="168"/>
      <c r="K59" s="74"/>
    </row>
    <row r="60" spans="2:11">
      <c r="B60" s="130"/>
      <c r="C60" s="130"/>
      <c r="D60" s="71"/>
      <c r="E60" s="72"/>
      <c r="F60" s="138"/>
      <c r="G60" s="73"/>
      <c r="H60" s="73"/>
      <c r="I60" s="74"/>
      <c r="J60" s="168"/>
      <c r="K60" s="74"/>
    </row>
    <row r="61" spans="2:11">
      <c r="B61" s="130"/>
      <c r="C61" s="130"/>
      <c r="E61" s="72"/>
      <c r="F61" s="138"/>
      <c r="G61" s="73"/>
      <c r="H61" s="73"/>
      <c r="I61" s="74"/>
      <c r="J61" s="168"/>
      <c r="K61" s="74"/>
    </row>
    <row r="62" spans="2:11">
      <c r="B62" s="130"/>
      <c r="C62" s="130"/>
      <c r="D62" s="71"/>
      <c r="E62" s="72"/>
      <c r="F62" s="138"/>
      <c r="G62" s="73"/>
      <c r="H62" s="73"/>
      <c r="I62" s="74"/>
      <c r="J62" s="168"/>
      <c r="K62" s="74"/>
    </row>
    <row r="63" spans="2:11">
      <c r="B63" s="130"/>
      <c r="C63" s="130"/>
      <c r="E63" s="72"/>
      <c r="F63" s="138"/>
      <c r="G63" s="73"/>
      <c r="H63" s="73"/>
      <c r="I63" s="74"/>
      <c r="J63" s="168"/>
      <c r="K63" s="74"/>
    </row>
    <row r="64" spans="2:11" ht="13">
      <c r="B64" s="130"/>
      <c r="C64" s="130"/>
      <c r="D64" s="71"/>
      <c r="E64" s="72"/>
      <c r="F64" s="138"/>
      <c r="G64" s="73"/>
      <c r="H64" s="73"/>
      <c r="I64" s="74"/>
      <c r="J64" s="172"/>
      <c r="K64" s="74"/>
    </row>
    <row r="65" spans="2:11">
      <c r="B65" s="130"/>
      <c r="C65" s="130"/>
      <c r="E65" s="72"/>
      <c r="F65" s="138"/>
      <c r="G65" s="73"/>
      <c r="H65" s="73"/>
      <c r="I65" s="74"/>
      <c r="J65" s="168"/>
      <c r="K65" s="74"/>
    </row>
    <row r="66" spans="2:11">
      <c r="B66" s="130"/>
      <c r="C66" s="130"/>
      <c r="D66" s="71"/>
      <c r="E66" s="72"/>
      <c r="F66" s="138"/>
      <c r="G66" s="73"/>
      <c r="H66" s="73"/>
      <c r="I66" s="74"/>
      <c r="J66" s="168"/>
      <c r="K66" s="74"/>
    </row>
    <row r="67" spans="2:11">
      <c r="B67" s="130"/>
      <c r="C67" s="130"/>
      <c r="E67" s="72"/>
      <c r="F67" s="138"/>
      <c r="G67" s="73"/>
      <c r="H67" s="73"/>
      <c r="I67" s="74"/>
      <c r="J67" s="168"/>
      <c r="K67" s="74"/>
    </row>
    <row r="68" spans="2:11">
      <c r="B68" s="130"/>
      <c r="C68" s="130"/>
      <c r="D68" s="71"/>
      <c r="E68" s="72"/>
      <c r="F68" s="138"/>
      <c r="G68" s="73"/>
      <c r="H68" s="73"/>
      <c r="I68" s="74"/>
      <c r="J68" s="168"/>
      <c r="K68" s="74"/>
    </row>
    <row r="69" spans="2:11">
      <c r="B69" s="130"/>
      <c r="C69" s="130"/>
      <c r="E69" s="72"/>
      <c r="F69" s="138"/>
      <c r="G69" s="73"/>
      <c r="H69" s="73"/>
      <c r="I69" s="74"/>
      <c r="J69" s="168"/>
      <c r="K69" s="74"/>
    </row>
    <row r="70" spans="2:11">
      <c r="B70" s="130"/>
      <c r="C70" s="130"/>
      <c r="D70" s="71"/>
      <c r="E70" s="72"/>
      <c r="F70" s="138"/>
      <c r="G70" s="73"/>
      <c r="H70" s="73"/>
      <c r="I70" s="74"/>
      <c r="J70" s="168"/>
      <c r="K70" s="74"/>
    </row>
    <row r="71" spans="2:11">
      <c r="B71" s="130"/>
      <c r="C71" s="130"/>
      <c r="E71" s="72"/>
      <c r="F71" s="138"/>
      <c r="G71" s="73"/>
      <c r="H71" s="73"/>
      <c r="I71" s="74"/>
      <c r="J71" s="168"/>
      <c r="K71" s="74"/>
    </row>
    <row r="72" spans="2:11">
      <c r="B72" s="130"/>
      <c r="C72" s="130"/>
      <c r="D72" s="71"/>
      <c r="E72" s="72"/>
      <c r="F72" s="138"/>
      <c r="G72" s="73"/>
      <c r="H72" s="73"/>
      <c r="I72" s="74"/>
      <c r="J72" s="168"/>
      <c r="K72" s="74"/>
    </row>
    <row r="73" spans="2:11">
      <c r="B73" s="130"/>
      <c r="C73" s="130"/>
      <c r="E73" s="72"/>
      <c r="F73" s="138"/>
      <c r="G73" s="73"/>
      <c r="H73" s="73"/>
      <c r="I73" s="74"/>
      <c r="J73" s="168"/>
      <c r="K73" s="74"/>
    </row>
    <row r="74" spans="2:11">
      <c r="B74" s="130"/>
      <c r="C74" s="130"/>
      <c r="D74" s="71"/>
      <c r="E74" s="72"/>
      <c r="F74" s="138"/>
      <c r="G74" s="73"/>
      <c r="H74" s="73"/>
      <c r="I74" s="74"/>
      <c r="J74" s="168"/>
      <c r="K74" s="74"/>
    </row>
    <row r="75" spans="2:11">
      <c r="B75" s="130"/>
      <c r="C75" s="130"/>
      <c r="E75" s="72"/>
      <c r="F75" s="138"/>
      <c r="G75" s="73"/>
      <c r="H75" s="73"/>
      <c r="I75" s="74"/>
      <c r="J75" s="168"/>
      <c r="K75" s="74"/>
    </row>
    <row r="76" spans="2:11">
      <c r="B76" s="130"/>
      <c r="C76" s="130"/>
      <c r="D76" s="71"/>
      <c r="E76" s="72"/>
      <c r="F76" s="138"/>
      <c r="G76" s="73"/>
      <c r="H76" s="73"/>
      <c r="I76" s="74"/>
      <c r="J76" s="168"/>
      <c r="K76" s="74"/>
    </row>
    <row r="77" spans="2:11">
      <c r="B77" s="130"/>
      <c r="C77" s="130"/>
      <c r="E77" s="72"/>
      <c r="F77" s="138"/>
      <c r="G77" s="73"/>
      <c r="H77" s="73"/>
      <c r="I77" s="74"/>
      <c r="J77" s="168"/>
      <c r="K77" s="74"/>
    </row>
    <row r="78" spans="2:11">
      <c r="B78" s="130"/>
      <c r="C78" s="130"/>
      <c r="D78" s="71"/>
      <c r="E78" s="72"/>
      <c r="F78" s="138"/>
      <c r="G78" s="73"/>
      <c r="H78" s="73"/>
      <c r="I78" s="74"/>
      <c r="J78" s="168"/>
      <c r="K78" s="74"/>
    </row>
    <row r="79" spans="2:11">
      <c r="B79" s="130"/>
      <c r="C79" s="130"/>
      <c r="E79" s="72"/>
      <c r="F79" s="138"/>
      <c r="G79" s="73"/>
      <c r="H79" s="73"/>
      <c r="I79" s="74"/>
      <c r="J79" s="168"/>
      <c r="K79" s="74"/>
    </row>
    <row r="80" spans="2:11">
      <c r="B80" s="130"/>
      <c r="C80" s="130"/>
      <c r="D80" s="71"/>
      <c r="E80" s="72"/>
      <c r="F80" s="138"/>
      <c r="G80" s="73"/>
      <c r="H80" s="73"/>
      <c r="I80" s="74"/>
      <c r="J80" s="168"/>
      <c r="K80" s="74"/>
    </row>
    <row r="81" spans="2:11" ht="13">
      <c r="B81" s="130"/>
      <c r="C81" s="130"/>
      <c r="E81" s="72"/>
      <c r="F81" s="138"/>
      <c r="G81" s="73"/>
      <c r="H81" s="73"/>
      <c r="I81" s="74"/>
      <c r="J81" s="172"/>
      <c r="K81" s="74"/>
    </row>
    <row r="82" spans="2:11">
      <c r="B82" s="130"/>
      <c r="C82" s="130"/>
      <c r="D82" s="71"/>
      <c r="E82" s="72"/>
      <c r="F82" s="138"/>
      <c r="G82" s="73"/>
      <c r="H82" s="73"/>
      <c r="I82" s="74"/>
      <c r="J82" s="168"/>
      <c r="K82" s="74"/>
    </row>
    <row r="83" spans="2:11">
      <c r="B83" s="130"/>
      <c r="C83" s="130"/>
      <c r="E83" s="72"/>
      <c r="F83" s="138"/>
      <c r="G83" s="73"/>
      <c r="H83" s="73"/>
      <c r="I83" s="74"/>
      <c r="J83" s="168"/>
      <c r="K83" s="74"/>
    </row>
    <row r="84" spans="2:11">
      <c r="B84" s="130"/>
      <c r="C84" s="130"/>
      <c r="D84" s="71"/>
      <c r="E84" s="72"/>
      <c r="F84" s="138"/>
      <c r="G84" s="73"/>
      <c r="H84" s="73"/>
      <c r="I84" s="74"/>
      <c r="J84" s="168"/>
      <c r="K84" s="74"/>
    </row>
    <row r="85" spans="2:11">
      <c r="B85" s="130"/>
      <c r="C85" s="130"/>
      <c r="E85" s="72"/>
      <c r="F85" s="138"/>
      <c r="G85" s="73"/>
      <c r="H85" s="73"/>
      <c r="I85" s="74"/>
      <c r="J85" s="168"/>
      <c r="K85" s="74"/>
    </row>
    <row r="86" spans="2:11">
      <c r="B86" s="130"/>
      <c r="C86" s="130"/>
      <c r="D86" s="71"/>
      <c r="E86" s="72"/>
      <c r="F86" s="138"/>
      <c r="G86" s="73"/>
      <c r="H86" s="73"/>
      <c r="I86" s="74"/>
      <c r="J86" s="168"/>
      <c r="K86" s="74"/>
    </row>
    <row r="87" spans="2:11">
      <c r="B87" s="130"/>
      <c r="C87" s="130"/>
      <c r="E87" s="72"/>
      <c r="F87" s="138"/>
      <c r="G87" s="73"/>
      <c r="H87" s="73"/>
      <c r="I87" s="74"/>
      <c r="J87" s="168"/>
      <c r="K87" s="74"/>
    </row>
    <row r="88" spans="2:11">
      <c r="B88" s="130"/>
      <c r="C88" s="130"/>
      <c r="D88" s="71"/>
      <c r="E88" s="72"/>
      <c r="F88" s="138"/>
      <c r="G88" s="73"/>
      <c r="H88" s="73"/>
      <c r="I88" s="74"/>
      <c r="J88" s="168"/>
      <c r="K88" s="74"/>
    </row>
    <row r="89" spans="2:11">
      <c r="B89" s="130"/>
      <c r="C89" s="130"/>
      <c r="E89" s="72"/>
      <c r="F89" s="138"/>
      <c r="G89" s="73"/>
      <c r="H89" s="73"/>
      <c r="I89" s="74"/>
      <c r="J89" s="168"/>
      <c r="K89" s="74"/>
    </row>
    <row r="90" spans="2:11">
      <c r="B90" s="130"/>
      <c r="C90" s="130"/>
      <c r="D90" s="71"/>
      <c r="E90" s="72"/>
      <c r="F90" s="138"/>
      <c r="G90" s="73"/>
      <c r="H90" s="73"/>
      <c r="I90" s="74"/>
      <c r="J90" s="168"/>
      <c r="K90" s="74"/>
    </row>
    <row r="91" spans="2:11">
      <c r="B91" s="130"/>
      <c r="C91" s="130"/>
      <c r="E91" s="72"/>
      <c r="F91" s="138"/>
      <c r="G91" s="73"/>
      <c r="H91" s="73"/>
      <c r="I91" s="74"/>
      <c r="J91" s="168"/>
      <c r="K91" s="74"/>
    </row>
    <row r="92" spans="2:11">
      <c r="B92" s="130"/>
      <c r="C92" s="130"/>
      <c r="D92" s="71"/>
      <c r="E92" s="72"/>
      <c r="F92" s="138"/>
      <c r="G92" s="73"/>
      <c r="H92" s="73"/>
      <c r="I92" s="74"/>
      <c r="J92" s="168"/>
      <c r="K92" s="74"/>
    </row>
    <row r="93" spans="2:11">
      <c r="B93" s="130"/>
      <c r="C93" s="130"/>
      <c r="E93" s="72"/>
      <c r="F93" s="138"/>
      <c r="G93" s="73"/>
      <c r="H93" s="73"/>
      <c r="I93" s="74"/>
      <c r="J93" s="168"/>
      <c r="K93" s="74"/>
    </row>
    <row r="94" spans="2:11">
      <c r="B94" s="130"/>
      <c r="C94" s="130"/>
      <c r="D94" s="71"/>
      <c r="E94" s="72"/>
      <c r="F94" s="138"/>
      <c r="G94" s="73"/>
      <c r="H94" s="73"/>
      <c r="I94" s="74"/>
      <c r="J94" s="168"/>
      <c r="K94" s="74"/>
    </row>
    <row r="95" spans="2:11">
      <c r="B95" s="130"/>
      <c r="C95" s="130"/>
      <c r="E95" s="72"/>
      <c r="F95" s="138"/>
      <c r="G95" s="73"/>
      <c r="H95" s="73"/>
      <c r="I95" s="74"/>
      <c r="J95" s="168"/>
      <c r="K95" s="74"/>
    </row>
    <row r="96" spans="2:11">
      <c r="B96" s="130"/>
      <c r="C96" s="130"/>
      <c r="D96" s="71"/>
      <c r="E96" s="72"/>
      <c r="F96" s="138"/>
      <c r="G96" s="73"/>
      <c r="H96" s="73"/>
      <c r="I96" s="74"/>
      <c r="J96" s="168"/>
      <c r="K96" s="74"/>
    </row>
    <row r="97" spans="2:11">
      <c r="B97" s="130"/>
      <c r="C97" s="130"/>
      <c r="E97" s="72"/>
      <c r="F97" s="138"/>
      <c r="G97" s="73"/>
      <c r="H97" s="73"/>
      <c r="I97" s="74"/>
      <c r="J97" s="168"/>
      <c r="K97" s="74"/>
    </row>
    <row r="98" spans="2:11">
      <c r="B98" s="130"/>
      <c r="C98" s="130"/>
      <c r="D98" s="71"/>
      <c r="E98" s="72"/>
      <c r="F98" s="138"/>
      <c r="G98" s="73"/>
      <c r="H98" s="73"/>
      <c r="I98" s="74"/>
      <c r="J98" s="168"/>
      <c r="K98" s="74"/>
    </row>
    <row r="99" spans="2:11">
      <c r="B99" s="130"/>
      <c r="C99" s="130"/>
      <c r="E99" s="72"/>
      <c r="F99" s="138"/>
      <c r="G99" s="73"/>
      <c r="H99" s="73"/>
      <c r="I99" s="74"/>
      <c r="J99" s="168"/>
      <c r="K99" s="74"/>
    </row>
    <row r="100" spans="2:11">
      <c r="B100" s="130"/>
      <c r="C100" s="130"/>
      <c r="D100" s="71"/>
      <c r="E100" s="72"/>
      <c r="F100" s="138"/>
      <c r="G100" s="73"/>
      <c r="H100" s="73"/>
      <c r="I100" s="74"/>
      <c r="J100" s="168"/>
      <c r="K100" s="74"/>
    </row>
    <row r="101" spans="2:11">
      <c r="B101" s="130"/>
      <c r="C101" s="130"/>
      <c r="E101" s="72"/>
      <c r="F101" s="138"/>
      <c r="G101" s="73"/>
      <c r="H101" s="73"/>
      <c r="I101" s="74"/>
      <c r="J101" s="168"/>
      <c r="K101" s="74"/>
    </row>
    <row r="102" spans="2:11">
      <c r="B102" s="130"/>
      <c r="C102" s="130"/>
      <c r="D102" s="71"/>
      <c r="E102" s="72"/>
      <c r="F102" s="138"/>
      <c r="G102" s="73"/>
      <c r="H102" s="73"/>
      <c r="I102" s="74"/>
      <c r="J102" s="168"/>
      <c r="K102" s="74"/>
    </row>
    <row r="103" spans="2:11">
      <c r="B103" s="130"/>
      <c r="C103" s="130"/>
      <c r="E103" s="72"/>
      <c r="F103" s="138"/>
      <c r="G103" s="73"/>
      <c r="H103" s="73"/>
      <c r="I103" s="74"/>
      <c r="J103" s="168"/>
      <c r="K103" s="74"/>
    </row>
    <row r="104" spans="2:11">
      <c r="B104" s="130"/>
      <c r="C104" s="130"/>
      <c r="D104" s="71"/>
      <c r="E104" s="72"/>
      <c r="F104" s="138"/>
      <c r="G104" s="73"/>
      <c r="H104" s="73"/>
      <c r="I104" s="74"/>
      <c r="J104" s="168"/>
      <c r="K104" s="74"/>
    </row>
    <row r="105" spans="2:11">
      <c r="B105" s="130"/>
      <c r="C105" s="130"/>
      <c r="E105" s="72"/>
      <c r="F105" s="138"/>
      <c r="G105" s="73"/>
      <c r="H105" s="73"/>
      <c r="I105" s="74"/>
      <c r="J105" s="168"/>
      <c r="K105" s="74"/>
    </row>
    <row r="106" spans="2:11">
      <c r="B106" s="130"/>
      <c r="C106" s="130"/>
      <c r="D106" s="71"/>
      <c r="E106" s="72"/>
      <c r="F106" s="138"/>
      <c r="G106" s="73"/>
      <c r="H106" s="73"/>
      <c r="I106" s="74"/>
      <c r="J106" s="168"/>
      <c r="K106" s="74"/>
    </row>
    <row r="107" spans="2:11">
      <c r="B107" s="130"/>
      <c r="C107" s="130"/>
      <c r="E107" s="72"/>
      <c r="F107" s="138"/>
      <c r="G107" s="73"/>
      <c r="H107" s="73"/>
      <c r="I107" s="74"/>
      <c r="J107" s="168"/>
      <c r="K107" s="74"/>
    </row>
    <row r="108" spans="2:11">
      <c r="B108" s="130"/>
      <c r="C108" s="130"/>
      <c r="D108" s="71"/>
      <c r="E108" s="72"/>
      <c r="F108" s="138"/>
      <c r="G108" s="73"/>
      <c r="H108" s="73"/>
      <c r="I108" s="74"/>
      <c r="J108" s="168"/>
      <c r="K108" s="74"/>
    </row>
    <row r="109" spans="2:11">
      <c r="B109" s="130"/>
      <c r="C109" s="130"/>
      <c r="E109" s="72"/>
      <c r="F109" s="138"/>
      <c r="G109" s="73"/>
      <c r="H109" s="73"/>
      <c r="I109" s="74"/>
      <c r="J109" s="168"/>
      <c r="K109" s="74"/>
    </row>
    <row r="110" spans="2:11">
      <c r="B110" s="130"/>
      <c r="C110" s="130"/>
      <c r="D110" s="71"/>
      <c r="E110" s="72"/>
      <c r="F110" s="138"/>
      <c r="G110" s="73"/>
      <c r="H110" s="73"/>
      <c r="I110" s="74"/>
      <c r="J110" s="168"/>
      <c r="K110" s="74"/>
    </row>
    <row r="111" spans="2:11">
      <c r="B111" s="130"/>
      <c r="C111" s="130"/>
      <c r="E111" s="72"/>
      <c r="F111" s="138"/>
      <c r="G111" s="73"/>
      <c r="H111" s="73"/>
      <c r="I111" s="74"/>
      <c r="J111" s="168"/>
      <c r="K111" s="74"/>
    </row>
    <row r="112" spans="2:11">
      <c r="B112" s="130"/>
      <c r="C112" s="130"/>
      <c r="D112" s="71"/>
      <c r="E112" s="72"/>
      <c r="F112" s="138"/>
      <c r="G112" s="73"/>
      <c r="H112" s="73"/>
      <c r="I112" s="74"/>
      <c r="J112" s="168"/>
      <c r="K112" s="74"/>
    </row>
    <row r="113" spans="2:11">
      <c r="B113" s="130"/>
      <c r="C113" s="130"/>
      <c r="E113" s="72"/>
      <c r="F113" s="138"/>
      <c r="G113" s="73"/>
      <c r="H113" s="73"/>
      <c r="I113" s="74"/>
      <c r="J113" s="168"/>
      <c r="K113" s="74"/>
    </row>
    <row r="114" spans="2:11">
      <c r="B114" s="130"/>
      <c r="C114" s="130"/>
      <c r="D114" s="71"/>
      <c r="E114" s="72"/>
      <c r="F114" s="138"/>
      <c r="G114" s="73"/>
      <c r="H114" s="73"/>
      <c r="I114" s="74"/>
      <c r="J114" s="168"/>
      <c r="K114" s="74"/>
    </row>
    <row r="115" spans="2:11">
      <c r="B115" s="130"/>
      <c r="C115" s="130"/>
      <c r="E115" s="72"/>
      <c r="F115" s="138"/>
      <c r="G115" s="73"/>
      <c r="H115" s="73"/>
      <c r="I115" s="74"/>
      <c r="J115" s="168"/>
      <c r="K115" s="74"/>
    </row>
    <row r="116" spans="2:11">
      <c r="B116" s="130"/>
      <c r="C116" s="130"/>
      <c r="D116" s="71"/>
      <c r="E116" s="72"/>
      <c r="F116" s="138"/>
      <c r="G116" s="73"/>
      <c r="H116" s="73"/>
      <c r="I116" s="74"/>
      <c r="J116" s="168"/>
      <c r="K116" s="74"/>
    </row>
    <row r="117" spans="2:11">
      <c r="B117" s="130"/>
      <c r="C117" s="130"/>
      <c r="E117" s="72"/>
      <c r="F117" s="138"/>
      <c r="G117" s="73"/>
      <c r="H117" s="73"/>
      <c r="I117" s="74"/>
      <c r="J117" s="168"/>
      <c r="K117" s="74"/>
    </row>
    <row r="118" spans="2:11">
      <c r="B118" s="130"/>
      <c r="C118" s="130"/>
      <c r="D118" s="71"/>
      <c r="E118" s="72"/>
      <c r="F118" s="138"/>
      <c r="G118" s="73"/>
      <c r="H118" s="73"/>
      <c r="I118" s="74"/>
      <c r="J118" s="168"/>
      <c r="K118" s="74"/>
    </row>
    <row r="119" spans="2:11">
      <c r="B119" s="130"/>
      <c r="C119" s="130"/>
      <c r="E119" s="72"/>
      <c r="F119" s="138"/>
      <c r="G119" s="73"/>
      <c r="H119" s="73"/>
      <c r="I119" s="74"/>
      <c r="J119" s="168"/>
      <c r="K119" s="74"/>
    </row>
    <row r="120" spans="2:11">
      <c r="B120" s="130"/>
      <c r="C120" s="130"/>
      <c r="D120" s="71"/>
      <c r="E120" s="72"/>
      <c r="F120" s="138"/>
      <c r="G120" s="73"/>
      <c r="H120" s="73"/>
      <c r="I120" s="74"/>
      <c r="J120" s="168"/>
      <c r="K120" s="74"/>
    </row>
    <row r="121" spans="2:11">
      <c r="B121" s="130"/>
      <c r="C121" s="130"/>
      <c r="E121" s="72"/>
      <c r="F121" s="138"/>
      <c r="G121" s="73"/>
      <c r="H121" s="73"/>
      <c r="I121" s="74"/>
      <c r="J121" s="168"/>
      <c r="K121" s="74"/>
    </row>
    <row r="122" spans="2:11">
      <c r="B122" s="130"/>
      <c r="C122" s="130"/>
      <c r="D122" s="71"/>
      <c r="E122" s="72"/>
      <c r="F122" s="138"/>
      <c r="G122" s="73"/>
      <c r="H122" s="73"/>
      <c r="I122" s="74"/>
      <c r="J122" s="168"/>
      <c r="K122" s="74"/>
    </row>
    <row r="123" spans="2:11">
      <c r="B123" s="130"/>
      <c r="C123" s="130"/>
      <c r="E123" s="72"/>
      <c r="F123" s="138"/>
      <c r="G123" s="73"/>
      <c r="H123" s="73"/>
      <c r="I123" s="74"/>
      <c r="J123" s="168"/>
      <c r="K123" s="74"/>
    </row>
    <row r="124" spans="2:11">
      <c r="B124" s="130"/>
      <c r="C124" s="130"/>
      <c r="D124" s="71"/>
      <c r="E124" s="72"/>
      <c r="F124" s="138"/>
      <c r="G124" s="73"/>
      <c r="H124" s="73"/>
      <c r="I124" s="74"/>
      <c r="J124" s="168"/>
      <c r="K124" s="74"/>
    </row>
    <row r="125" spans="2:11">
      <c r="B125" s="130"/>
      <c r="C125" s="130"/>
      <c r="E125" s="72"/>
      <c r="F125" s="138"/>
      <c r="G125" s="73"/>
      <c r="H125" s="73"/>
      <c r="I125" s="74"/>
      <c r="J125" s="168"/>
      <c r="K125" s="74"/>
    </row>
    <row r="126" spans="2:11">
      <c r="B126" s="130"/>
      <c r="C126" s="130"/>
      <c r="D126" s="71"/>
      <c r="E126" s="72"/>
      <c r="F126" s="138"/>
      <c r="G126" s="73"/>
      <c r="H126" s="73"/>
      <c r="I126" s="74"/>
      <c r="J126" s="168"/>
      <c r="K126" s="74"/>
    </row>
    <row r="127" spans="2:11">
      <c r="B127" s="130"/>
      <c r="C127" s="130"/>
      <c r="E127" s="72"/>
      <c r="F127" s="138"/>
      <c r="G127" s="73"/>
      <c r="H127" s="73"/>
      <c r="I127" s="74"/>
      <c r="J127" s="168"/>
      <c r="K127" s="74"/>
    </row>
    <row r="128" spans="2:11">
      <c r="B128" s="130"/>
      <c r="C128" s="130"/>
      <c r="D128" s="71"/>
      <c r="E128" s="72"/>
      <c r="F128" s="138"/>
      <c r="G128" s="73"/>
      <c r="H128" s="73"/>
      <c r="I128" s="74"/>
      <c r="J128" s="168"/>
      <c r="K128" s="74"/>
    </row>
    <row r="129" spans="2:11">
      <c r="B129" s="130"/>
      <c r="C129" s="130"/>
      <c r="E129" s="72"/>
      <c r="F129" s="138"/>
      <c r="G129" s="73"/>
      <c r="H129" s="73"/>
      <c r="I129" s="74"/>
      <c r="J129" s="168"/>
      <c r="K129" s="74"/>
    </row>
    <row r="130" spans="2:11">
      <c r="B130" s="130"/>
      <c r="C130" s="130"/>
      <c r="D130" s="71"/>
      <c r="E130" s="72"/>
      <c r="F130" s="138"/>
      <c r="G130" s="73"/>
      <c r="H130" s="73"/>
      <c r="I130" s="74"/>
      <c r="J130" s="168"/>
      <c r="K130" s="74"/>
    </row>
    <row r="131" spans="2:11">
      <c r="B131" s="130"/>
      <c r="C131" s="130"/>
      <c r="E131" s="72"/>
      <c r="F131" s="138"/>
      <c r="G131" s="73"/>
      <c r="H131" s="73"/>
      <c r="I131" s="74"/>
      <c r="J131" s="168"/>
      <c r="K131" s="74"/>
    </row>
    <row r="132" spans="2:11">
      <c r="B132" s="130"/>
      <c r="C132" s="130"/>
      <c r="D132" s="71"/>
      <c r="E132" s="72"/>
      <c r="F132" s="138"/>
      <c r="G132" s="73"/>
      <c r="H132" s="73"/>
      <c r="I132" s="74"/>
      <c r="J132" s="168"/>
      <c r="K132" s="74"/>
    </row>
    <row r="133" spans="2:11">
      <c r="B133" s="130"/>
      <c r="C133" s="130"/>
      <c r="E133" s="72"/>
      <c r="F133" s="138"/>
      <c r="G133" s="73"/>
      <c r="H133" s="73"/>
      <c r="I133" s="74"/>
      <c r="J133" s="168"/>
      <c r="K133" s="74"/>
    </row>
    <row r="134" spans="2:11">
      <c r="B134" s="130"/>
      <c r="C134" s="130"/>
      <c r="D134" s="71"/>
      <c r="E134" s="72"/>
      <c r="F134" s="138"/>
      <c r="G134" s="73"/>
      <c r="H134" s="73"/>
      <c r="I134" s="74"/>
      <c r="J134" s="168"/>
      <c r="K134" s="74"/>
    </row>
    <row r="135" spans="2:11">
      <c r="B135" s="130"/>
      <c r="C135" s="130"/>
      <c r="E135" s="72"/>
      <c r="F135" s="138"/>
      <c r="G135" s="73"/>
      <c r="H135" s="73"/>
      <c r="I135" s="74"/>
      <c r="J135" s="168"/>
      <c r="K135" s="74"/>
    </row>
    <row r="136" spans="2:11">
      <c r="B136" s="130"/>
      <c r="C136" s="130"/>
      <c r="D136" s="71"/>
      <c r="E136" s="72"/>
      <c r="F136" s="138"/>
      <c r="G136" s="73"/>
      <c r="H136" s="73"/>
      <c r="I136" s="74"/>
      <c r="J136" s="168"/>
      <c r="K136" s="74"/>
    </row>
    <row r="137" spans="2:11">
      <c r="B137" s="130"/>
      <c r="C137" s="130"/>
      <c r="E137" s="72"/>
      <c r="F137" s="138"/>
      <c r="G137" s="73"/>
      <c r="H137" s="73"/>
      <c r="I137" s="74"/>
      <c r="J137" s="168"/>
      <c r="K137" s="74"/>
    </row>
    <row r="138" spans="2:11">
      <c r="B138" s="130"/>
      <c r="C138" s="130"/>
      <c r="D138" s="71"/>
      <c r="E138" s="72"/>
      <c r="F138" s="138"/>
      <c r="G138" s="73"/>
      <c r="H138" s="73"/>
      <c r="I138" s="74"/>
      <c r="J138" s="168"/>
      <c r="K138" s="74"/>
    </row>
    <row r="139" spans="2:11">
      <c r="B139" s="130"/>
      <c r="C139" s="130"/>
      <c r="E139" s="72"/>
      <c r="F139" s="138"/>
      <c r="G139" s="73"/>
      <c r="H139" s="73"/>
      <c r="I139" s="74"/>
      <c r="J139" s="168"/>
      <c r="K139" s="74"/>
    </row>
    <row r="140" spans="2:11">
      <c r="B140" s="130"/>
      <c r="C140" s="130"/>
      <c r="D140" s="71"/>
      <c r="E140" s="72"/>
      <c r="F140" s="138"/>
      <c r="G140" s="73"/>
      <c r="H140" s="73"/>
      <c r="I140" s="74"/>
      <c r="J140" s="168"/>
      <c r="K140" s="74"/>
    </row>
    <row r="141" spans="2:11">
      <c r="B141" s="130"/>
      <c r="C141" s="130"/>
      <c r="E141" s="72"/>
      <c r="F141" s="138"/>
      <c r="G141" s="73"/>
      <c r="H141" s="73"/>
      <c r="I141" s="74"/>
      <c r="J141" s="168"/>
      <c r="K141" s="74"/>
    </row>
    <row r="142" spans="2:11">
      <c r="B142" s="130"/>
      <c r="C142" s="130"/>
      <c r="D142" s="71"/>
      <c r="E142" s="72"/>
      <c r="F142" s="138"/>
      <c r="G142" s="73"/>
      <c r="H142" s="73"/>
      <c r="I142" s="74"/>
      <c r="J142" s="168"/>
      <c r="K142" s="74"/>
    </row>
    <row r="143" spans="2:11">
      <c r="B143" s="130"/>
      <c r="C143" s="130"/>
      <c r="E143" s="72"/>
      <c r="F143" s="138"/>
      <c r="G143" s="73"/>
      <c r="H143" s="73"/>
      <c r="I143" s="74"/>
      <c r="J143" s="168"/>
      <c r="K143" s="74"/>
    </row>
    <row r="144" spans="2:11">
      <c r="B144" s="130"/>
      <c r="C144" s="130"/>
      <c r="D144" s="71"/>
      <c r="E144" s="72"/>
      <c r="F144" s="138"/>
      <c r="G144" s="73"/>
      <c r="H144" s="73"/>
      <c r="I144" s="74"/>
      <c r="J144" s="168"/>
      <c r="K144" s="74"/>
    </row>
    <row r="145" spans="2:11">
      <c r="B145" s="130"/>
      <c r="C145" s="130"/>
      <c r="E145" s="72"/>
      <c r="F145" s="138"/>
      <c r="G145" s="73"/>
      <c r="H145" s="73"/>
      <c r="I145" s="74"/>
      <c r="J145" s="168"/>
      <c r="K145" s="74"/>
    </row>
    <row r="146" spans="2:11">
      <c r="B146" s="130"/>
      <c r="C146" s="130"/>
      <c r="D146" s="71"/>
      <c r="E146" s="72"/>
      <c r="F146" s="138"/>
      <c r="G146" s="73"/>
      <c r="H146" s="73"/>
      <c r="I146" s="74"/>
      <c r="J146" s="168"/>
      <c r="K146" s="74"/>
    </row>
    <row r="147" spans="2:11">
      <c r="B147" s="130"/>
      <c r="C147" s="130"/>
      <c r="E147" s="72"/>
      <c r="F147" s="138"/>
      <c r="G147" s="73"/>
      <c r="H147" s="73"/>
      <c r="I147" s="74"/>
      <c r="J147" s="168"/>
      <c r="K147" s="74"/>
    </row>
    <row r="148" spans="2:11">
      <c r="B148" s="130"/>
      <c r="C148" s="130"/>
      <c r="D148" s="71"/>
      <c r="E148" s="72"/>
      <c r="F148" s="138"/>
      <c r="G148" s="73"/>
      <c r="H148" s="73"/>
      <c r="I148" s="74"/>
      <c r="J148" s="168"/>
      <c r="K148" s="74"/>
    </row>
    <row r="149" spans="2:11">
      <c r="B149" s="130"/>
      <c r="C149" s="130"/>
      <c r="E149" s="72"/>
      <c r="F149" s="138"/>
      <c r="G149" s="73"/>
      <c r="H149" s="73"/>
      <c r="I149" s="74"/>
      <c r="J149" s="168"/>
      <c r="K149" s="74"/>
    </row>
    <row r="150" spans="2:11">
      <c r="B150" s="130"/>
      <c r="C150" s="130"/>
      <c r="D150" s="71"/>
      <c r="E150" s="72"/>
      <c r="F150" s="138"/>
      <c r="G150" s="73"/>
      <c r="H150" s="73"/>
      <c r="I150" s="74"/>
      <c r="J150" s="168"/>
      <c r="K150" s="74"/>
    </row>
    <row r="151" spans="2:11">
      <c r="B151" s="130"/>
      <c r="C151" s="130"/>
      <c r="E151" s="72"/>
      <c r="F151" s="138"/>
      <c r="G151" s="73"/>
      <c r="H151" s="73"/>
      <c r="I151" s="74"/>
      <c r="J151" s="168"/>
      <c r="K151" s="74"/>
    </row>
    <row r="152" spans="2:11">
      <c r="B152" s="130"/>
      <c r="C152" s="130"/>
      <c r="D152" s="71"/>
      <c r="E152" s="72"/>
      <c r="F152" s="138"/>
      <c r="G152" s="73"/>
      <c r="H152" s="73"/>
      <c r="I152" s="74"/>
      <c r="J152" s="168"/>
      <c r="K152" s="74"/>
    </row>
    <row r="153" spans="2:11">
      <c r="B153" s="130"/>
      <c r="C153" s="130"/>
      <c r="E153" s="72"/>
      <c r="F153" s="138"/>
      <c r="G153" s="73"/>
      <c r="H153" s="73"/>
      <c r="I153" s="74"/>
      <c r="J153" s="168"/>
      <c r="K153" s="74"/>
    </row>
    <row r="154" spans="2:11">
      <c r="B154" s="130"/>
      <c r="C154" s="130"/>
      <c r="D154" s="71"/>
      <c r="E154" s="72"/>
      <c r="F154" s="138"/>
      <c r="G154" s="73"/>
      <c r="H154" s="73"/>
      <c r="I154" s="74"/>
      <c r="J154" s="168"/>
      <c r="K154" s="74"/>
    </row>
    <row r="155" spans="2:11">
      <c r="B155" s="130"/>
      <c r="C155" s="130"/>
      <c r="E155" s="72"/>
      <c r="F155" s="138"/>
      <c r="G155" s="73"/>
      <c r="H155" s="73"/>
      <c r="I155" s="74"/>
      <c r="J155" s="168"/>
      <c r="K155" s="74"/>
    </row>
    <row r="156" spans="2:11" ht="13">
      <c r="B156" s="130"/>
      <c r="C156" s="130"/>
      <c r="D156" s="71"/>
      <c r="E156" s="72"/>
      <c r="F156" s="138"/>
      <c r="G156" s="73"/>
      <c r="H156" s="73"/>
      <c r="I156" s="74"/>
      <c r="J156" s="172"/>
      <c r="K156" s="74"/>
    </row>
    <row r="157" spans="2:11">
      <c r="B157" s="130"/>
      <c r="C157" s="130"/>
      <c r="E157" s="72"/>
      <c r="F157" s="138"/>
      <c r="G157" s="73"/>
      <c r="H157" s="73"/>
      <c r="I157" s="74"/>
      <c r="J157" s="168"/>
      <c r="K157" s="74"/>
    </row>
    <row r="158" spans="2:11">
      <c r="B158" s="130"/>
      <c r="C158" s="130"/>
      <c r="D158" s="71"/>
      <c r="E158" s="72"/>
      <c r="F158" s="138"/>
      <c r="G158" s="73"/>
      <c r="H158" s="73"/>
      <c r="I158" s="74"/>
      <c r="J158" s="168"/>
      <c r="K158" s="74"/>
    </row>
    <row r="159" spans="2:11">
      <c r="B159" s="130"/>
      <c r="C159" s="130"/>
      <c r="E159" s="72"/>
      <c r="F159" s="138"/>
      <c r="G159" s="73"/>
      <c r="H159" s="73"/>
      <c r="I159" s="74"/>
      <c r="J159" s="168"/>
      <c r="K159" s="74"/>
    </row>
    <row r="160" spans="2:11">
      <c r="B160" s="130"/>
      <c r="C160" s="130"/>
      <c r="D160" s="71"/>
      <c r="E160" s="72"/>
      <c r="F160" s="138"/>
      <c r="G160" s="73"/>
      <c r="H160" s="73"/>
      <c r="I160" s="74"/>
      <c r="J160" s="168"/>
      <c r="K160" s="74"/>
    </row>
    <row r="161" spans="2:11">
      <c r="B161" s="130"/>
      <c r="C161" s="130"/>
      <c r="E161" s="72"/>
      <c r="F161" s="138"/>
      <c r="G161" s="73"/>
      <c r="H161" s="73"/>
      <c r="I161" s="74"/>
      <c r="J161" s="168"/>
      <c r="K161" s="74"/>
    </row>
    <row r="162" spans="2:11">
      <c r="B162" s="130"/>
      <c r="C162" s="130"/>
      <c r="D162" s="71"/>
      <c r="E162" s="72"/>
      <c r="F162" s="138"/>
      <c r="G162" s="73"/>
      <c r="H162" s="73"/>
      <c r="I162" s="74"/>
      <c r="J162" s="168"/>
      <c r="K162" s="74"/>
    </row>
    <row r="163" spans="2:11">
      <c r="B163" s="130"/>
      <c r="C163" s="130"/>
      <c r="E163" s="72"/>
      <c r="F163" s="138"/>
      <c r="G163" s="73"/>
      <c r="H163" s="73"/>
      <c r="I163" s="74"/>
      <c r="J163" s="168"/>
      <c r="K163" s="74"/>
    </row>
    <row r="164" spans="2:11">
      <c r="B164" s="130"/>
      <c r="C164" s="130"/>
      <c r="D164" s="71"/>
      <c r="E164" s="72"/>
      <c r="F164" s="138"/>
      <c r="G164" s="73"/>
      <c r="H164" s="73"/>
      <c r="I164" s="74"/>
      <c r="J164" s="168"/>
      <c r="K164" s="74"/>
    </row>
    <row r="165" spans="2:11">
      <c r="B165" s="130"/>
      <c r="C165" s="130"/>
      <c r="E165" s="72"/>
      <c r="F165" s="138"/>
      <c r="G165" s="73"/>
      <c r="H165" s="73"/>
      <c r="I165" s="74"/>
      <c r="J165" s="168"/>
      <c r="K165" s="74"/>
    </row>
    <row r="166" spans="2:11">
      <c r="B166" s="130"/>
      <c r="C166" s="130"/>
      <c r="D166" s="71"/>
      <c r="E166" s="72"/>
      <c r="F166" s="138"/>
      <c r="G166" s="73"/>
      <c r="H166" s="73"/>
      <c r="I166" s="74"/>
      <c r="J166" s="168"/>
      <c r="K166" s="74"/>
    </row>
    <row r="167" spans="2:11">
      <c r="B167" s="130"/>
      <c r="C167" s="130"/>
      <c r="E167" s="72"/>
      <c r="F167" s="138"/>
      <c r="G167" s="73"/>
      <c r="H167" s="73"/>
      <c r="I167" s="74"/>
      <c r="J167" s="168"/>
      <c r="K167" s="74"/>
    </row>
    <row r="168" spans="2:11">
      <c r="B168" s="130"/>
      <c r="C168" s="130"/>
      <c r="D168" s="71"/>
      <c r="E168" s="72"/>
      <c r="F168" s="138"/>
      <c r="G168" s="73"/>
      <c r="H168" s="73"/>
      <c r="I168" s="74"/>
      <c r="J168" s="168"/>
      <c r="K168" s="74"/>
    </row>
    <row r="169" spans="2:11">
      <c r="B169" s="130"/>
      <c r="C169" s="130"/>
      <c r="E169" s="72"/>
      <c r="F169" s="138"/>
      <c r="G169" s="73"/>
      <c r="H169" s="73"/>
      <c r="I169" s="74"/>
      <c r="J169" s="168"/>
      <c r="K169" s="74"/>
    </row>
    <row r="170" spans="2:11">
      <c r="B170" s="130"/>
      <c r="C170" s="130"/>
      <c r="D170" s="71"/>
      <c r="E170" s="72"/>
      <c r="F170" s="138"/>
      <c r="G170" s="73"/>
      <c r="H170" s="73"/>
      <c r="I170" s="74"/>
      <c r="J170" s="168"/>
      <c r="K170" s="74"/>
    </row>
    <row r="171" spans="2:11">
      <c r="B171" s="130"/>
      <c r="C171" s="130"/>
      <c r="E171" s="72"/>
      <c r="F171" s="138"/>
      <c r="G171" s="73"/>
      <c r="H171" s="73"/>
      <c r="I171" s="74"/>
      <c r="J171" s="168"/>
      <c r="K171" s="74"/>
    </row>
    <row r="172" spans="2:11">
      <c r="B172" s="130"/>
      <c r="C172" s="130"/>
      <c r="D172" s="71"/>
      <c r="E172" s="72"/>
      <c r="F172" s="138"/>
      <c r="G172" s="73"/>
      <c r="H172" s="73"/>
      <c r="I172" s="74"/>
      <c r="J172" s="168"/>
      <c r="K172" s="74"/>
    </row>
    <row r="173" spans="2:11">
      <c r="B173" s="130"/>
      <c r="C173" s="130"/>
      <c r="E173" s="72"/>
      <c r="F173" s="138"/>
      <c r="G173" s="73"/>
      <c r="H173" s="73"/>
      <c r="I173" s="74"/>
      <c r="J173" s="168"/>
      <c r="K173" s="74"/>
    </row>
    <row r="174" spans="2:11">
      <c r="B174" s="130"/>
      <c r="C174" s="130"/>
      <c r="D174" s="71"/>
      <c r="E174" s="72"/>
      <c r="F174" s="138"/>
      <c r="G174" s="73"/>
      <c r="H174" s="73"/>
      <c r="I174" s="74"/>
      <c r="J174" s="168"/>
      <c r="K174" s="74"/>
    </row>
    <row r="175" spans="2:11">
      <c r="B175" s="130"/>
      <c r="C175" s="130"/>
      <c r="E175" s="72"/>
      <c r="F175" s="138"/>
      <c r="G175" s="73"/>
      <c r="H175" s="73"/>
      <c r="I175" s="74"/>
      <c r="J175" s="168"/>
      <c r="K175" s="74"/>
    </row>
    <row r="176" spans="2:11">
      <c r="B176" s="130"/>
      <c r="C176" s="130"/>
      <c r="D176" s="71"/>
      <c r="E176" s="72"/>
      <c r="F176" s="138"/>
      <c r="G176" s="73"/>
      <c r="H176" s="73"/>
      <c r="I176" s="74"/>
      <c r="J176" s="168"/>
      <c r="K176" s="74"/>
    </row>
    <row r="177" spans="2:11">
      <c r="B177" s="130"/>
      <c r="C177" s="130"/>
      <c r="E177" s="72"/>
      <c r="F177" s="138"/>
      <c r="G177" s="73"/>
      <c r="H177" s="73"/>
      <c r="I177" s="74"/>
      <c r="J177" s="168"/>
      <c r="K177" s="74"/>
    </row>
    <row r="178" spans="2:11">
      <c r="B178" s="130"/>
      <c r="C178" s="130"/>
      <c r="D178" s="71"/>
      <c r="E178" s="72"/>
      <c r="F178" s="138"/>
      <c r="G178" s="73"/>
      <c r="H178" s="73"/>
      <c r="I178" s="74"/>
      <c r="J178" s="168"/>
      <c r="K178" s="74"/>
    </row>
    <row r="179" spans="2:11">
      <c r="B179" s="130"/>
      <c r="C179" s="130"/>
      <c r="E179" s="72"/>
      <c r="F179" s="138"/>
      <c r="G179" s="73"/>
      <c r="H179" s="73"/>
      <c r="I179" s="74"/>
      <c r="J179" s="168"/>
      <c r="K179" s="74"/>
    </row>
    <row r="180" spans="2:11">
      <c r="B180" s="130"/>
      <c r="C180" s="130"/>
      <c r="D180" s="71"/>
      <c r="E180" s="72"/>
      <c r="F180" s="138"/>
      <c r="G180" s="73"/>
      <c r="H180" s="73"/>
      <c r="I180" s="74"/>
      <c r="J180" s="168"/>
      <c r="K180" s="74"/>
    </row>
    <row r="181" spans="2:11">
      <c r="B181" s="130"/>
      <c r="C181" s="130"/>
      <c r="E181" s="72"/>
      <c r="F181" s="138"/>
      <c r="G181" s="73"/>
      <c r="H181" s="73"/>
      <c r="I181" s="74"/>
      <c r="J181" s="168"/>
      <c r="K181" s="74"/>
    </row>
    <row r="182" spans="2:11">
      <c r="B182" s="130"/>
      <c r="C182" s="130"/>
      <c r="D182" s="71"/>
      <c r="E182" s="72"/>
      <c r="F182" s="138"/>
      <c r="G182" s="73"/>
      <c r="H182" s="73"/>
      <c r="I182" s="74"/>
      <c r="J182" s="168"/>
      <c r="K182" s="74"/>
    </row>
    <row r="183" spans="2:11">
      <c r="B183" s="130"/>
      <c r="C183" s="130"/>
      <c r="E183" s="72"/>
      <c r="F183" s="138"/>
      <c r="G183" s="73"/>
      <c r="H183" s="73"/>
      <c r="I183" s="74"/>
      <c r="J183" s="168"/>
      <c r="K183" s="74"/>
    </row>
    <row r="184" spans="2:11">
      <c r="B184" s="130"/>
      <c r="C184" s="130"/>
      <c r="D184" s="71"/>
      <c r="E184" s="72"/>
      <c r="F184" s="138"/>
      <c r="G184" s="73"/>
      <c r="H184" s="73"/>
      <c r="I184" s="74"/>
      <c r="J184" s="168"/>
      <c r="K184" s="74"/>
    </row>
    <row r="185" spans="2:11">
      <c r="B185" s="130"/>
      <c r="C185" s="130"/>
      <c r="E185" s="72"/>
      <c r="F185" s="138"/>
      <c r="G185" s="73"/>
      <c r="H185" s="73"/>
      <c r="I185" s="74"/>
      <c r="J185" s="168"/>
      <c r="K185" s="74"/>
    </row>
    <row r="186" spans="2:11">
      <c r="B186" s="130"/>
      <c r="C186" s="130"/>
      <c r="D186" s="71"/>
      <c r="E186" s="72"/>
      <c r="F186" s="138"/>
      <c r="G186" s="73"/>
      <c r="H186" s="73"/>
      <c r="I186" s="74"/>
      <c r="J186" s="168"/>
      <c r="K186" s="74"/>
    </row>
    <row r="187" spans="2:11">
      <c r="B187" s="130"/>
      <c r="C187" s="130"/>
      <c r="E187" s="72"/>
      <c r="F187" s="138"/>
      <c r="G187" s="73"/>
      <c r="H187" s="73"/>
      <c r="I187" s="74"/>
      <c r="J187" s="168"/>
      <c r="K187" s="74"/>
    </row>
    <row r="188" spans="2:11">
      <c r="B188" s="130"/>
      <c r="C188" s="130"/>
      <c r="D188" s="71"/>
      <c r="E188" s="72"/>
      <c r="F188" s="138"/>
      <c r="G188" s="73"/>
      <c r="H188" s="73"/>
      <c r="I188" s="74"/>
      <c r="J188" s="168"/>
      <c r="K188" s="74"/>
    </row>
    <row r="189" spans="2:11">
      <c r="B189" s="130"/>
      <c r="C189" s="130"/>
      <c r="E189" s="72"/>
      <c r="F189" s="138"/>
      <c r="G189" s="73"/>
      <c r="H189" s="73"/>
      <c r="I189" s="74"/>
      <c r="J189" s="168"/>
      <c r="K189" s="74"/>
    </row>
    <row r="190" spans="2:11">
      <c r="B190" s="130"/>
      <c r="C190" s="130"/>
      <c r="D190" s="71"/>
      <c r="E190" s="72"/>
      <c r="F190" s="138"/>
      <c r="G190" s="73"/>
      <c r="H190" s="73"/>
      <c r="I190" s="74"/>
      <c r="J190" s="168"/>
      <c r="K190" s="74"/>
    </row>
    <row r="191" spans="2:11">
      <c r="B191" s="130"/>
      <c r="C191" s="130"/>
      <c r="E191" s="72"/>
      <c r="F191" s="138"/>
      <c r="G191" s="73"/>
      <c r="H191" s="73"/>
      <c r="I191" s="74"/>
      <c r="J191" s="168"/>
      <c r="K191" s="74"/>
    </row>
    <row r="192" spans="2:11">
      <c r="B192" s="130"/>
      <c r="C192" s="130"/>
      <c r="D192" s="71"/>
      <c r="E192" s="72"/>
      <c r="F192" s="138"/>
      <c r="G192" s="73"/>
      <c r="H192" s="73"/>
      <c r="I192" s="74"/>
      <c r="J192" s="168"/>
      <c r="K192" s="74"/>
    </row>
    <row r="193" spans="2:11">
      <c r="B193" s="130"/>
      <c r="C193" s="130"/>
      <c r="E193" s="72"/>
      <c r="F193" s="138"/>
      <c r="G193" s="73"/>
      <c r="H193" s="73"/>
      <c r="I193" s="74"/>
      <c r="J193" s="168"/>
      <c r="K193" s="74"/>
    </row>
    <row r="194" spans="2:11">
      <c r="B194" s="130"/>
      <c r="C194" s="130"/>
      <c r="D194" s="71"/>
      <c r="E194" s="72"/>
      <c r="F194" s="138"/>
      <c r="G194" s="73"/>
      <c r="H194" s="73"/>
      <c r="I194" s="74"/>
      <c r="J194" s="168"/>
      <c r="K194" s="74"/>
    </row>
    <row r="195" spans="2:11">
      <c r="B195" s="130"/>
      <c r="C195" s="130"/>
      <c r="E195" s="72"/>
      <c r="F195" s="138"/>
      <c r="G195" s="73"/>
      <c r="H195" s="73"/>
      <c r="I195" s="74"/>
      <c r="J195" s="168"/>
      <c r="K195" s="74"/>
    </row>
    <row r="196" spans="2:11">
      <c r="B196" s="130"/>
      <c r="C196" s="130"/>
      <c r="D196" s="71"/>
      <c r="E196" s="72"/>
      <c r="F196" s="138"/>
      <c r="G196" s="73"/>
      <c r="H196" s="73"/>
      <c r="I196" s="74"/>
      <c r="J196" s="168"/>
      <c r="K196" s="74"/>
    </row>
    <row r="197" spans="2:11">
      <c r="J197" s="168"/>
    </row>
    <row r="198" spans="2:11">
      <c r="J198" s="168"/>
    </row>
    <row r="199" spans="2:11">
      <c r="J199" s="168"/>
    </row>
    <row r="200" spans="2:11">
      <c r="J200" s="168"/>
    </row>
    <row r="201" spans="2:11">
      <c r="J201" s="168"/>
    </row>
    <row r="202" spans="2:11">
      <c r="J202" s="168"/>
    </row>
    <row r="203" spans="2:11">
      <c r="J203" s="168"/>
    </row>
    <row r="204" spans="2:11">
      <c r="J204" s="168"/>
    </row>
    <row r="205" spans="2:11">
      <c r="J205" s="168"/>
    </row>
    <row r="206" spans="2:11">
      <c r="J206" s="168"/>
    </row>
    <row r="207" spans="2:11">
      <c r="J207" s="168"/>
    </row>
    <row r="208" spans="2:11">
      <c r="J208" s="168"/>
    </row>
    <row r="209" spans="10:10">
      <c r="J209" s="168"/>
    </row>
    <row r="210" spans="10:10">
      <c r="J210" s="168"/>
    </row>
    <row r="211" spans="10:10">
      <c r="J211" s="168"/>
    </row>
    <row r="212" spans="10:10">
      <c r="J212" s="168"/>
    </row>
    <row r="213" spans="10:10">
      <c r="J213" s="168"/>
    </row>
    <row r="214" spans="10:10">
      <c r="J214" s="168"/>
    </row>
    <row r="215" spans="10:10">
      <c r="J215" s="168"/>
    </row>
    <row r="216" spans="10:10">
      <c r="J216" s="168"/>
    </row>
    <row r="217" spans="10:10">
      <c r="J217" s="168"/>
    </row>
    <row r="218" spans="10:10">
      <c r="J218" s="168"/>
    </row>
    <row r="219" spans="10:10">
      <c r="J219" s="168"/>
    </row>
    <row r="220" spans="10:10">
      <c r="J220" s="168"/>
    </row>
    <row r="221" spans="10:10">
      <c r="J221" s="168"/>
    </row>
    <row r="222" spans="10:10">
      <c r="J222" s="168"/>
    </row>
    <row r="223" spans="10:10">
      <c r="J223" s="168"/>
    </row>
    <row r="224" spans="10:10">
      <c r="J224" s="168"/>
    </row>
    <row r="225" spans="10:10">
      <c r="J225" s="168"/>
    </row>
    <row r="226" spans="10:10">
      <c r="J226" s="168"/>
    </row>
    <row r="227" spans="10:10">
      <c r="J227" s="168"/>
    </row>
    <row r="228" spans="10:10" ht="13">
      <c r="J228" s="172"/>
    </row>
    <row r="229" spans="10:10">
      <c r="J229" s="168"/>
    </row>
    <row r="230" spans="10:10">
      <c r="J230" s="168"/>
    </row>
    <row r="231" spans="10:10">
      <c r="J231" s="168"/>
    </row>
    <row r="232" spans="10:10">
      <c r="J232" s="168"/>
    </row>
    <row r="233" spans="10:10">
      <c r="J233" s="168"/>
    </row>
    <row r="234" spans="10:10">
      <c r="J234" s="168"/>
    </row>
    <row r="235" spans="10:10">
      <c r="J235" s="168"/>
    </row>
    <row r="236" spans="10:10">
      <c r="J236" s="168"/>
    </row>
    <row r="237" spans="10:10">
      <c r="J237" s="168"/>
    </row>
    <row r="238" spans="10:10">
      <c r="J238" s="168"/>
    </row>
    <row r="239" spans="10:10">
      <c r="J239" s="168"/>
    </row>
    <row r="240" spans="10:10">
      <c r="J240" s="168"/>
    </row>
    <row r="241" spans="10:10">
      <c r="J241" s="168"/>
    </row>
    <row r="242" spans="10:10">
      <c r="J242" s="168"/>
    </row>
    <row r="243" spans="10:10">
      <c r="J243" s="168"/>
    </row>
    <row r="244" spans="10:10">
      <c r="J244" s="168"/>
    </row>
    <row r="245" spans="10:10">
      <c r="J245" s="168"/>
    </row>
    <row r="246" spans="10:10">
      <c r="J246" s="168"/>
    </row>
    <row r="247" spans="10:10">
      <c r="J247" s="168"/>
    </row>
    <row r="248" spans="10:10">
      <c r="J248" s="168"/>
    </row>
    <row r="249" spans="10:10">
      <c r="J249" s="168"/>
    </row>
    <row r="250" spans="10:10">
      <c r="J250" s="168"/>
    </row>
    <row r="251" spans="10:10">
      <c r="J251" s="168"/>
    </row>
    <row r="252" spans="10:10">
      <c r="J252" s="168"/>
    </row>
    <row r="253" spans="10:10">
      <c r="J253" s="168"/>
    </row>
    <row r="254" spans="10:10">
      <c r="J254" s="168"/>
    </row>
    <row r="255" spans="10:10">
      <c r="J255" s="168"/>
    </row>
    <row r="256" spans="10:10">
      <c r="J256" s="168"/>
    </row>
    <row r="257" spans="10:10">
      <c r="J257" s="168"/>
    </row>
    <row r="258" spans="10:10">
      <c r="J258" s="168"/>
    </row>
    <row r="259" spans="10:10">
      <c r="J259" s="168"/>
    </row>
    <row r="260" spans="10:10">
      <c r="J260" s="168"/>
    </row>
    <row r="261" spans="10:10">
      <c r="J261" s="168"/>
    </row>
    <row r="262" spans="10:10">
      <c r="J262" s="168"/>
    </row>
    <row r="263" spans="10:10">
      <c r="J263" s="168"/>
    </row>
    <row r="264" spans="10:10">
      <c r="J264" s="168"/>
    </row>
    <row r="265" spans="10:10">
      <c r="J265" s="168"/>
    </row>
    <row r="266" spans="10:10">
      <c r="J266" s="168"/>
    </row>
    <row r="267" spans="10:10">
      <c r="J267" s="168"/>
    </row>
    <row r="268" spans="10:10" ht="13">
      <c r="J268" s="172"/>
    </row>
    <row r="269" spans="10:10">
      <c r="J269" s="168"/>
    </row>
    <row r="270" spans="10:10">
      <c r="J270" s="168"/>
    </row>
    <row r="271" spans="10:10">
      <c r="J271" s="168"/>
    </row>
    <row r="272" spans="10:10">
      <c r="J272" s="168"/>
    </row>
    <row r="273" spans="10:10">
      <c r="J273" s="168"/>
    </row>
    <row r="274" spans="10:10">
      <c r="J274" s="168"/>
    </row>
    <row r="275" spans="10:10">
      <c r="J275" s="168"/>
    </row>
    <row r="276" spans="10:10" ht="13">
      <c r="J276" s="172"/>
    </row>
    <row r="277" spans="10:10">
      <c r="J277" s="168"/>
    </row>
    <row r="278" spans="10:10">
      <c r="J278" s="168"/>
    </row>
    <row r="279" spans="10:10">
      <c r="J279" s="168"/>
    </row>
    <row r="280" spans="10:10" ht="13">
      <c r="J280" s="172"/>
    </row>
    <row r="281" spans="10:10">
      <c r="J281" s="168"/>
    </row>
  </sheetData>
  <mergeCells count="2">
    <mergeCell ref="D2:E2"/>
    <mergeCell ref="D3:E3"/>
  </mergeCells>
  <phoneticPr fontId="9" type="noConversion"/>
  <pageMargins left="0.98425196850393704" right="0.47244094488188981" top="0.78740157480314965" bottom="0.27559055118110237" header="0.6692913385826772" footer="0.23622047244094491"/>
  <pageSetup paperSize="9" scale="59" fitToHeight="0" orientation="portrait" r:id="rId1"/>
  <headerFooter alignWithMargins="0">
    <oddFooter>&amp;C&amp;"Times New Roman,Obyčejné"&amp;12Stránka &amp;P</oddFooter>
  </headerFooter>
  <rowBreaks count="3" manualBreakCount="3">
    <brk id="18" min="1" max="9" man="1"/>
    <brk id="26" min="1" max="9" man="1"/>
    <brk id="38" min="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4f863f2-cd56-4fcb-a731-7903a5ca185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B683A3EB0569ED4191667F92DC4502EB" ma:contentTypeVersion="12" ma:contentTypeDescription="Vytvoří nový dokument" ma:contentTypeScope="" ma:versionID="949d0e6c9ff6645ded2b9bf85996ddcf">
  <xsd:schema xmlns:xsd="http://www.w3.org/2001/XMLSchema" xmlns:xs="http://www.w3.org/2001/XMLSchema" xmlns:p="http://schemas.microsoft.com/office/2006/metadata/properties" xmlns:ns2="24f863f2-cd56-4fcb-a731-7903a5ca185d" targetNamespace="http://schemas.microsoft.com/office/2006/metadata/properties" ma:root="true" ma:fieldsID="08825125e9f84aa702fad376df1a17c7" ns2:_="">
    <xsd:import namespace="24f863f2-cd56-4fcb-a731-7903a5ca185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lcf76f155ced4ddcb4097134ff3c332f"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f863f2-cd56-4fcb-a731-7903a5ca18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9AE048-9419-44E5-9C71-F172F2D707D6}">
  <ds:schemaRefs>
    <ds:schemaRef ds:uri="http://schemas.microsoft.com/office/2006/metadata/properties"/>
    <ds:schemaRef ds:uri="http://schemas.microsoft.com/office/infopath/2007/PartnerControls"/>
    <ds:schemaRef ds:uri="24f863f2-cd56-4fcb-a731-7903a5ca185d"/>
  </ds:schemaRefs>
</ds:datastoreItem>
</file>

<file path=customXml/itemProps2.xml><?xml version="1.0" encoding="utf-8"?>
<ds:datastoreItem xmlns:ds="http://schemas.openxmlformats.org/officeDocument/2006/customXml" ds:itemID="{016CF274-CD79-4B16-96BC-57DD5EA276FA}">
  <ds:schemaRefs>
    <ds:schemaRef ds:uri="http://schemas.microsoft.com/sharepoint/v3/contenttype/forms"/>
  </ds:schemaRefs>
</ds:datastoreItem>
</file>

<file path=customXml/itemProps3.xml><?xml version="1.0" encoding="utf-8"?>
<ds:datastoreItem xmlns:ds="http://schemas.openxmlformats.org/officeDocument/2006/customXml" ds:itemID="{36612284-9C42-4FD8-9ADA-A6ED813CB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f863f2-cd56-4fcb-a731-7903a5ca18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7</vt:i4>
      </vt:variant>
    </vt:vector>
  </HeadingPairs>
  <TitlesOfParts>
    <vt:vector size="14" baseType="lpstr">
      <vt:lpstr>Titulka</vt:lpstr>
      <vt:lpstr>Úvod</vt:lpstr>
      <vt:lpstr>Rekapitulace</vt:lpstr>
      <vt:lpstr>LPS</vt:lpstr>
      <vt:lpstr>KT</vt:lpstr>
      <vt:lpstr>SP</vt:lpstr>
      <vt:lpstr>SV</vt:lpstr>
      <vt:lpstr>KT!Oblast_tisku</vt:lpstr>
      <vt:lpstr>LPS!Oblast_tisku</vt:lpstr>
      <vt:lpstr>Rekapitulace!Oblast_tisku</vt:lpstr>
      <vt:lpstr>SP!Oblast_tisku</vt:lpstr>
      <vt:lpstr>SV!Oblast_tisku</vt:lpstr>
      <vt:lpstr>Titulka!Oblast_tisku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Radim</dc:creator>
  <cp:lastModifiedBy>Radim _</cp:lastModifiedBy>
  <cp:lastPrinted>2026-01-31T14:16:08Z</cp:lastPrinted>
  <dcterms:created xsi:type="dcterms:W3CDTF">2008-10-05T19:10:50Z</dcterms:created>
  <dcterms:modified xsi:type="dcterms:W3CDTF">2026-02-06T17:04:14Z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0x010100B683A3EB0569ED4191667F92DC4502EB</vt:lpwstr>
  </property>
</Properties>
</file>